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12_Cajas de Cartón\02_Anexos y muestras\"/>
    </mc:Choice>
  </mc:AlternateContent>
  <xr:revisionPtr revIDLastSave="0" documentId="13_ncr:1_{87C3E072-9DBD-42A2-B171-A383F0834493}" xr6:coauthVersionLast="47" xr6:coauthVersionMax="47" xr10:uidLastSave="{00000000-0000-0000-0000-000000000000}"/>
  <bookViews>
    <workbookView xWindow="-108" yWindow="-108" windowWidth="23256" windowHeight="12576" tabRatio="583" xr2:uid="{77422D40-897C-4A6B-B1E5-183674950F0B}"/>
  </bookViews>
  <sheets>
    <sheet name="4-Anexo " sheetId="5" r:id="rId1"/>
    <sheet name="Cantidades Estimas por Elección" sheetId="4" r:id="rId2"/>
    <sheet name="Hoja2" sheetId="6" state="hidden" r:id="rId3"/>
  </sheets>
  <definedNames>
    <definedName name="_xlnm._FilterDatabase" localSheetId="1" hidden="1">'Cantidades Estimas por Elección'!$A$2:$C$11</definedName>
    <definedName name="_xlnm._FilterDatabase" localSheetId="2" hidden="1">Hoja2!$A$1:$C$10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G18" i="5"/>
  <c r="G21" i="5"/>
  <c r="G12" i="5"/>
  <c r="G25" i="5"/>
  <c r="G24" i="5"/>
  <c r="G17" i="5"/>
  <c r="G19" i="5"/>
  <c r="G20" i="5"/>
  <c r="G22" i="5"/>
  <c r="G23" i="5"/>
  <c r="G5" i="5"/>
  <c r="G6" i="5"/>
  <c r="G8" i="5"/>
  <c r="G9" i="5"/>
  <c r="G10" i="5"/>
  <c r="G11" i="5"/>
  <c r="G4" i="5"/>
  <c r="D25" i="5"/>
  <c r="J5" i="5"/>
  <c r="J4" i="5"/>
  <c r="D12" i="5"/>
</calcChain>
</file>

<file path=xl/sharedStrings.xml><?xml version="1.0" encoding="utf-8"?>
<sst xmlns="http://schemas.openxmlformats.org/spreadsheetml/2006/main" count="76" uniqueCount="35">
  <si>
    <t>Acto Electoral</t>
  </si>
  <si>
    <t>FACTOR</t>
  </si>
  <si>
    <t>PRECIO</t>
  </si>
  <si>
    <t>Precio Unitario Neto</t>
  </si>
  <si>
    <t>Precio Unitario c/ Impuestos</t>
  </si>
  <si>
    <t>Precio Ponderado</t>
  </si>
  <si>
    <t>Suma Factor</t>
  </si>
  <si>
    <t>Precio Medio Ponderado</t>
  </si>
  <si>
    <t>Superior</t>
  </si>
  <si>
    <t>Inferior</t>
  </si>
  <si>
    <t>RANGO ÁREA TOTAL CM2</t>
  </si>
  <si>
    <t>Tipo de caja</t>
  </si>
  <si>
    <t>Cantidad Estimada</t>
  </si>
  <si>
    <t>Elecciones Plebiscito Constitucional 2023</t>
  </si>
  <si>
    <t>Caja Café MRS/LV/CE/JE</t>
  </si>
  <si>
    <t>Elecciones Primarias de GORE y Alcalde 2024</t>
  </si>
  <si>
    <t>Caja Naranja MRS</t>
  </si>
  <si>
    <t>Elecciones Generales de GORE, CORE, Alcaldes y Concejales 2024</t>
  </si>
  <si>
    <t>Eventual Segunda Votación de GORE 2024</t>
  </si>
  <si>
    <t>Elecciones Primarias de Presidente, Senadores y Diputados 2025</t>
  </si>
  <si>
    <t>Eventual Segunda Votación de Presidente 2025</t>
  </si>
  <si>
    <t>FORMATO CAJA CAFE</t>
  </si>
  <si>
    <t xml:space="preserve">PERIODO AÑO 2023-2025 </t>
  </si>
  <si>
    <t>TIPO DE CAJA</t>
  </si>
  <si>
    <t xml:space="preserve">CAFÉ </t>
  </si>
  <si>
    <t>NARANJA</t>
  </si>
  <si>
    <t>CANTIDAD TOTAL ESTIMADA</t>
  </si>
  <si>
    <t>PROMEDIO PONDERADO</t>
  </si>
  <si>
    <t xml:space="preserve">PRECIO TOTAL </t>
  </si>
  <si>
    <t>FORMATO CAJA NARANJA</t>
  </si>
  <si>
    <t>Elecciones Generales de Presidente, Senadores y Diputados 2025</t>
  </si>
  <si>
    <t>*Las cantidades estimadas indicadas en el presente Anexo contemplan lo referido al periodo 2023-2025, sin embargo, el precio ofertado por el proveedor será considerado solo para los años 2023 y 2024. Para el año 2025 se reajustarán los precios de acuerdo a lo establecido en el punto 28 de las Bases Administrativas.</t>
  </si>
  <si>
    <t>Cantidades por acto electoral</t>
  </si>
  <si>
    <t>ANEXO N°4: OFERTA ECONÓMICA CAJAS CAFÉ</t>
  </si>
  <si>
    <t>PRECIO 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</si>
</sst>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0.5"/>
      <color rgb="FF000000"/>
      <name val="Calibri Light"/>
      <family val="2"/>
    </font>
    <font>
      <b/>
      <sz val="10.5"/>
      <color theme="1"/>
      <name val="Calibri Light"/>
      <family val="2"/>
    </font>
    <font>
      <sz val="10.5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8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2" fontId="3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/>
    <xf numFmtId="0" fontId="0" fillId="0" borderId="9" xfId="0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0" fillId="0" borderId="30" xfId="0" applyBorder="1"/>
    <xf numFmtId="0" fontId="10" fillId="0" borderId="14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</cellXfs>
  <cellStyles count="4">
    <cellStyle name="Millares 2" xfId="1" xr:uid="{70927028-93C8-4BA5-A28E-9ADAD3E618BC}"/>
    <cellStyle name="Millares 3" xfId="3" xr:uid="{C0A41B15-5D8E-4120-AD5E-9D5686ED0568}"/>
    <cellStyle name="Moneda 2" xfId="2" xr:uid="{C9CB080A-F7B0-4BD2-8058-272F24B08E38}"/>
    <cellStyle name="Normal" xfId="0" builtinId="0"/>
  </cellStyles>
  <dxfs count="0"/>
  <tableStyles count="0" defaultTableStyle="TableStyleMedium2" defaultPivotStyle="PivotStyleLight16"/>
  <colors>
    <mruColors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BF95-4838-4164-A079-91CA6E005BAE}">
  <dimension ref="A1:N25"/>
  <sheetViews>
    <sheetView tabSelected="1" zoomScale="70" zoomScaleNormal="70" workbookViewId="0">
      <selection activeCell="J4" sqref="J4:J5"/>
    </sheetView>
  </sheetViews>
  <sheetFormatPr baseColWidth="10" defaultRowHeight="14.4" x14ac:dyDescent="0.3"/>
  <cols>
    <col min="1" max="1" width="40.33203125" customWidth="1"/>
    <col min="2" max="2" width="17.44140625" customWidth="1"/>
    <col min="3" max="3" width="13.6640625" customWidth="1"/>
    <col min="5" max="5" width="11.88671875" customWidth="1"/>
    <col min="6" max="6" width="19.109375" customWidth="1"/>
    <col min="7" max="7" width="15.6640625" customWidth="1"/>
    <col min="9" max="9" width="12.88671875" bestFit="1" customWidth="1"/>
    <col min="10" max="10" width="13.88671875" customWidth="1"/>
    <col min="11" max="11" width="29.33203125" bestFit="1" customWidth="1"/>
    <col min="14" max="14" width="11.5546875" customWidth="1"/>
  </cols>
  <sheetData>
    <row r="1" spans="1:14" ht="18.600000000000001" thickBot="1" x14ac:dyDescent="0.35">
      <c r="A1" s="6" t="s">
        <v>33</v>
      </c>
      <c r="B1" s="1"/>
      <c r="C1" s="1"/>
      <c r="D1" s="3"/>
      <c r="E1" s="1"/>
      <c r="F1" s="1"/>
      <c r="G1" s="3"/>
    </row>
    <row r="2" spans="1:14" ht="15" thickBot="1" x14ac:dyDescent="0.35">
      <c r="A2" s="11" t="s">
        <v>22</v>
      </c>
      <c r="B2" s="59" t="s">
        <v>10</v>
      </c>
      <c r="C2" s="60"/>
      <c r="D2" s="61" t="s">
        <v>1</v>
      </c>
      <c r="E2" s="63" t="s">
        <v>2</v>
      </c>
      <c r="F2" s="64"/>
      <c r="G2" s="54" t="s">
        <v>5</v>
      </c>
    </row>
    <row r="3" spans="1:14" ht="43.8" thickBot="1" x14ac:dyDescent="0.35">
      <c r="A3" s="19" t="s">
        <v>0</v>
      </c>
      <c r="B3" s="19" t="s">
        <v>9</v>
      </c>
      <c r="C3" s="18" t="s">
        <v>8</v>
      </c>
      <c r="D3" s="62"/>
      <c r="E3" s="16" t="s">
        <v>3</v>
      </c>
      <c r="F3" s="17" t="s">
        <v>4</v>
      </c>
      <c r="G3" s="55"/>
      <c r="I3" s="34" t="s">
        <v>23</v>
      </c>
      <c r="J3" s="35" t="s">
        <v>26</v>
      </c>
      <c r="K3" s="34" t="s">
        <v>27</v>
      </c>
      <c r="L3" s="34" t="s">
        <v>28</v>
      </c>
    </row>
    <row r="4" spans="1:14" ht="15" thickBot="1" x14ac:dyDescent="0.35">
      <c r="A4" s="56" t="s">
        <v>21</v>
      </c>
      <c r="B4" s="43">
        <v>5000</v>
      </c>
      <c r="C4" s="39">
        <v>8000</v>
      </c>
      <c r="D4" s="13">
        <v>0.02</v>
      </c>
      <c r="E4" s="13"/>
      <c r="F4" s="8"/>
      <c r="G4" s="9">
        <f>+D4*F4</f>
        <v>0</v>
      </c>
      <c r="I4" s="36" t="s">
        <v>24</v>
      </c>
      <c r="J4" s="38">
        <f>SUM('Cantidades Estimas por Elección'!C3,'Cantidades Estimas por Elección'!C4,'Cantidades Estimas por Elección'!C6,'Cantidades Estimas por Elección'!C8,'Cantidades Estimas por Elección'!C9,'Cantidades Estimas por Elección'!C10,'Cantidades Estimas por Elección'!C11)</f>
        <v>399073</v>
      </c>
      <c r="K4" s="37"/>
      <c r="L4" s="37"/>
    </row>
    <row r="5" spans="1:14" ht="15" thickBot="1" x14ac:dyDescent="0.35">
      <c r="A5" s="57"/>
      <c r="B5" s="44">
        <v>8001</v>
      </c>
      <c r="C5" s="40">
        <v>11000</v>
      </c>
      <c r="D5" s="30">
        <v>0.3</v>
      </c>
      <c r="E5" s="30"/>
      <c r="F5" s="31"/>
      <c r="G5" s="32">
        <f t="shared" ref="G5:G11" si="0">+D5*F5</f>
        <v>0</v>
      </c>
      <c r="I5" s="36" t="s">
        <v>25</v>
      </c>
      <c r="J5" s="38">
        <f>SUM('Cantidades Estimas por Elección'!C5,'Cantidades Estimas por Elección'!C7)</f>
        <v>84254</v>
      </c>
      <c r="K5" s="52"/>
      <c r="L5" s="52"/>
    </row>
    <row r="6" spans="1:14" ht="15" thickBot="1" x14ac:dyDescent="0.35">
      <c r="A6" s="57"/>
      <c r="B6" s="45">
        <v>11001</v>
      </c>
      <c r="C6" s="41">
        <v>13000</v>
      </c>
      <c r="D6" s="4">
        <v>0.1</v>
      </c>
      <c r="E6" s="4"/>
      <c r="F6" s="7"/>
      <c r="G6" s="12">
        <f t="shared" si="0"/>
        <v>0</v>
      </c>
      <c r="J6" s="51"/>
      <c r="K6" s="53" t="s">
        <v>34</v>
      </c>
      <c r="L6" s="36"/>
    </row>
    <row r="7" spans="1:14" x14ac:dyDescent="0.3">
      <c r="A7" s="57"/>
      <c r="B7" s="45">
        <v>13001</v>
      </c>
      <c r="C7" s="41">
        <v>15000</v>
      </c>
      <c r="D7" s="4">
        <v>0.15</v>
      </c>
      <c r="E7" s="4"/>
      <c r="F7" s="7"/>
      <c r="G7" s="12">
        <f>+D7*F7</f>
        <v>0</v>
      </c>
    </row>
    <row r="8" spans="1:14" ht="15" customHeight="1" x14ac:dyDescent="0.3">
      <c r="A8" s="57"/>
      <c r="B8" s="45">
        <v>15001</v>
      </c>
      <c r="C8" s="41">
        <v>17000</v>
      </c>
      <c r="D8" s="4">
        <v>0.2</v>
      </c>
      <c r="E8" s="4"/>
      <c r="F8" s="7"/>
      <c r="G8" s="12">
        <f t="shared" si="0"/>
        <v>0</v>
      </c>
      <c r="I8" s="65" t="s">
        <v>31</v>
      </c>
      <c r="J8" s="65"/>
      <c r="K8" s="65"/>
      <c r="L8" s="65"/>
      <c r="M8" s="65"/>
      <c r="N8" s="65"/>
    </row>
    <row r="9" spans="1:14" x14ac:dyDescent="0.3">
      <c r="A9" s="57"/>
      <c r="B9" s="45">
        <v>17001</v>
      </c>
      <c r="C9" s="41">
        <v>20000</v>
      </c>
      <c r="D9" s="4">
        <v>0.08</v>
      </c>
      <c r="E9" s="4"/>
      <c r="F9" s="7"/>
      <c r="G9" s="12">
        <f t="shared" si="0"/>
        <v>0</v>
      </c>
      <c r="I9" s="65"/>
      <c r="J9" s="65"/>
      <c r="K9" s="65"/>
      <c r="L9" s="65"/>
      <c r="M9" s="65"/>
      <c r="N9" s="65"/>
    </row>
    <row r="10" spans="1:14" x14ac:dyDescent="0.3">
      <c r="A10" s="57"/>
      <c r="B10" s="45">
        <v>20001</v>
      </c>
      <c r="C10" s="41">
        <v>23000</v>
      </c>
      <c r="D10" s="4">
        <v>0.1</v>
      </c>
      <c r="E10" s="4"/>
      <c r="F10" s="7"/>
      <c r="G10" s="12">
        <f t="shared" si="0"/>
        <v>0</v>
      </c>
      <c r="I10" s="65"/>
      <c r="J10" s="65"/>
      <c r="K10" s="65"/>
      <c r="L10" s="65"/>
      <c r="M10" s="65"/>
      <c r="N10" s="65"/>
    </row>
    <row r="11" spans="1:14" ht="15" thickBot="1" x14ac:dyDescent="0.35">
      <c r="A11" s="58"/>
      <c r="B11" s="46">
        <v>23001</v>
      </c>
      <c r="C11" s="42">
        <v>26000</v>
      </c>
      <c r="D11" s="14">
        <v>0.05</v>
      </c>
      <c r="E11" s="14"/>
      <c r="F11" s="2"/>
      <c r="G11" s="10">
        <f t="shared" si="0"/>
        <v>0</v>
      </c>
      <c r="I11" s="65"/>
      <c r="J11" s="65"/>
      <c r="K11" s="65"/>
      <c r="L11" s="65"/>
      <c r="M11" s="65"/>
      <c r="N11" s="65"/>
    </row>
    <row r="12" spans="1:14" ht="15" thickBot="1" x14ac:dyDescent="0.35">
      <c r="A12" s="66" t="s">
        <v>6</v>
      </c>
      <c r="B12" s="67"/>
      <c r="C12" s="67"/>
      <c r="D12" s="5">
        <f>SUM(D4:D11)</f>
        <v>1</v>
      </c>
      <c r="E12" s="68" t="s">
        <v>7</v>
      </c>
      <c r="F12" s="69"/>
      <c r="G12" s="15">
        <f>SUM(G4:G11)</f>
        <v>0</v>
      </c>
      <c r="I12" s="65"/>
      <c r="J12" s="65"/>
      <c r="K12" s="65"/>
      <c r="L12" s="65"/>
      <c r="M12" s="65"/>
      <c r="N12" s="65"/>
    </row>
    <row r="13" spans="1:14" x14ac:dyDescent="0.3">
      <c r="I13" s="65"/>
      <c r="J13" s="65"/>
      <c r="K13" s="65"/>
      <c r="L13" s="65"/>
      <c r="M13" s="65"/>
      <c r="N13" s="65"/>
    </row>
    <row r="14" spans="1:14" ht="15" thickBot="1" x14ac:dyDescent="0.35">
      <c r="I14" s="65"/>
      <c r="J14" s="65"/>
      <c r="K14" s="65"/>
      <c r="L14" s="65"/>
      <c r="M14" s="65"/>
      <c r="N14" s="65"/>
    </row>
    <row r="15" spans="1:14" ht="15" thickBot="1" x14ac:dyDescent="0.35">
      <c r="A15" s="11" t="s">
        <v>22</v>
      </c>
      <c r="B15" s="59" t="s">
        <v>10</v>
      </c>
      <c r="C15" s="60"/>
      <c r="D15" s="61" t="s">
        <v>1</v>
      </c>
      <c r="E15" s="70" t="s">
        <v>2</v>
      </c>
      <c r="F15" s="64"/>
      <c r="G15" s="54" t="s">
        <v>5</v>
      </c>
    </row>
    <row r="16" spans="1:14" ht="43.8" thickBot="1" x14ac:dyDescent="0.35">
      <c r="A16" s="19" t="s">
        <v>0</v>
      </c>
      <c r="B16" s="19" t="s">
        <v>9</v>
      </c>
      <c r="C16" s="18" t="s">
        <v>8</v>
      </c>
      <c r="D16" s="62"/>
      <c r="E16" s="17" t="s">
        <v>3</v>
      </c>
      <c r="F16" s="17" t="s">
        <v>4</v>
      </c>
      <c r="G16" s="55"/>
    </row>
    <row r="17" spans="1:7" x14ac:dyDescent="0.3">
      <c r="A17" s="56" t="s">
        <v>29</v>
      </c>
      <c r="B17" s="43">
        <v>5000</v>
      </c>
      <c r="C17" s="39">
        <v>8000</v>
      </c>
      <c r="D17" s="13">
        <v>0.02</v>
      </c>
      <c r="E17" s="13"/>
      <c r="F17" s="8"/>
      <c r="G17" s="9">
        <f>+D17*F17</f>
        <v>0</v>
      </c>
    </row>
    <row r="18" spans="1:7" x14ac:dyDescent="0.3">
      <c r="A18" s="57"/>
      <c r="B18" s="44">
        <v>8001</v>
      </c>
      <c r="C18" s="40">
        <v>11000</v>
      </c>
      <c r="D18" s="30">
        <v>0.5</v>
      </c>
      <c r="E18" s="30"/>
      <c r="F18" s="31"/>
      <c r="G18" s="32">
        <f>+D18*F18</f>
        <v>0</v>
      </c>
    </row>
    <row r="19" spans="1:7" x14ac:dyDescent="0.3">
      <c r="A19" s="57"/>
      <c r="B19" s="45">
        <v>11001</v>
      </c>
      <c r="C19" s="41">
        <v>13000</v>
      </c>
      <c r="D19" s="4">
        <v>0.1</v>
      </c>
      <c r="E19" s="4"/>
      <c r="F19" s="7"/>
      <c r="G19" s="12">
        <f>+D19*F19</f>
        <v>0</v>
      </c>
    </row>
    <row r="20" spans="1:7" x14ac:dyDescent="0.3">
      <c r="A20" s="57"/>
      <c r="B20" s="45">
        <v>13001</v>
      </c>
      <c r="C20" s="41">
        <v>15000</v>
      </c>
      <c r="D20" s="4">
        <v>0.1</v>
      </c>
      <c r="E20" s="4"/>
      <c r="F20" s="7"/>
      <c r="G20" s="12">
        <f>+D20*F20</f>
        <v>0</v>
      </c>
    </row>
    <row r="21" spans="1:7" x14ac:dyDescent="0.3">
      <c r="A21" s="57"/>
      <c r="B21" s="45">
        <v>15001</v>
      </c>
      <c r="C21" s="41">
        <v>17000</v>
      </c>
      <c r="D21" s="4">
        <v>0.1</v>
      </c>
      <c r="E21" s="4"/>
      <c r="F21" s="7"/>
      <c r="G21" s="12">
        <f>+D21*F21</f>
        <v>0</v>
      </c>
    </row>
    <row r="22" spans="1:7" x14ac:dyDescent="0.3">
      <c r="A22" s="57"/>
      <c r="B22" s="45">
        <v>17001</v>
      </c>
      <c r="C22" s="41">
        <v>20000</v>
      </c>
      <c r="D22" s="4">
        <v>0.08</v>
      </c>
      <c r="E22" s="4"/>
      <c r="F22" s="7"/>
      <c r="G22" s="12">
        <f t="shared" ref="G22:G23" si="1">+D22*F22</f>
        <v>0</v>
      </c>
    </row>
    <row r="23" spans="1:7" x14ac:dyDescent="0.3">
      <c r="A23" s="57"/>
      <c r="B23" s="45">
        <v>20001</v>
      </c>
      <c r="C23" s="41">
        <v>23000</v>
      </c>
      <c r="D23" s="4">
        <v>0.05</v>
      </c>
      <c r="E23" s="4"/>
      <c r="F23" s="7"/>
      <c r="G23" s="12">
        <f t="shared" si="1"/>
        <v>0</v>
      </c>
    </row>
    <row r="24" spans="1:7" ht="15" thickBot="1" x14ac:dyDescent="0.35">
      <c r="A24" s="58"/>
      <c r="B24" s="46">
        <v>23001</v>
      </c>
      <c r="C24" s="42">
        <v>26000</v>
      </c>
      <c r="D24" s="14">
        <v>0.05</v>
      </c>
      <c r="E24" s="14"/>
      <c r="F24" s="2"/>
      <c r="G24" s="10">
        <f>+D24*F24</f>
        <v>0</v>
      </c>
    </row>
    <row r="25" spans="1:7" ht="15" thickBot="1" x14ac:dyDescent="0.35">
      <c r="A25" s="66" t="s">
        <v>6</v>
      </c>
      <c r="B25" s="67"/>
      <c r="C25" s="67"/>
      <c r="D25" s="5">
        <f>SUM(D17:D24)</f>
        <v>1</v>
      </c>
      <c r="E25" s="68" t="s">
        <v>7</v>
      </c>
      <c r="F25" s="69"/>
      <c r="G25" s="15">
        <f>SUM(G17:G24)</f>
        <v>0</v>
      </c>
    </row>
  </sheetData>
  <mergeCells count="15">
    <mergeCell ref="I8:N14"/>
    <mergeCell ref="A25:C25"/>
    <mergeCell ref="A12:C12"/>
    <mergeCell ref="E12:F12"/>
    <mergeCell ref="E25:F25"/>
    <mergeCell ref="B15:C15"/>
    <mergeCell ref="D15:D16"/>
    <mergeCell ref="E15:F15"/>
    <mergeCell ref="G15:G16"/>
    <mergeCell ref="G2:G3"/>
    <mergeCell ref="A4:A11"/>
    <mergeCell ref="A17:A24"/>
    <mergeCell ref="B2:C2"/>
    <mergeCell ref="D2:D3"/>
    <mergeCell ref="E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FD62-DA26-44DC-92DB-B0E1E5B63BB1}">
  <dimension ref="A1:G11"/>
  <sheetViews>
    <sheetView topLeftCell="A2" zoomScale="106" zoomScaleNormal="106" workbookViewId="0">
      <selection activeCell="A2" sqref="A2"/>
    </sheetView>
  </sheetViews>
  <sheetFormatPr baseColWidth="10" defaultColWidth="11.44140625" defaultRowHeight="14.4" x14ac:dyDescent="0.3"/>
  <cols>
    <col min="1" max="1" width="59.5546875" style="21" customWidth="1"/>
    <col min="2" max="2" width="24.109375" style="29" customWidth="1"/>
    <col min="3" max="3" width="15.44140625" style="29" customWidth="1"/>
    <col min="4" max="16384" width="11.44140625" style="21"/>
  </cols>
  <sheetData>
    <row r="1" spans="1:7" s="1" customFormat="1" ht="27" customHeight="1" x14ac:dyDescent="0.3">
      <c r="A1" s="6" t="s">
        <v>32</v>
      </c>
      <c r="B1" s="3"/>
      <c r="C1" s="3"/>
      <c r="D1" s="3"/>
      <c r="G1" s="3"/>
    </row>
    <row r="2" spans="1:7" ht="30" customHeight="1" x14ac:dyDescent="0.3">
      <c r="A2" s="20" t="s">
        <v>0</v>
      </c>
      <c r="B2" s="20" t="s">
        <v>11</v>
      </c>
      <c r="C2" s="20" t="s">
        <v>12</v>
      </c>
    </row>
    <row r="3" spans="1:7" x14ac:dyDescent="0.3">
      <c r="A3" s="22" t="s">
        <v>13</v>
      </c>
      <c r="B3" s="23" t="s">
        <v>14</v>
      </c>
      <c r="C3" s="24">
        <v>49498</v>
      </c>
    </row>
    <row r="4" spans="1:7" x14ac:dyDescent="0.3">
      <c r="A4" s="71" t="s">
        <v>15</v>
      </c>
      <c r="B4" s="26" t="s">
        <v>14</v>
      </c>
      <c r="C4" s="24">
        <v>49175</v>
      </c>
    </row>
    <row r="5" spans="1:7" x14ac:dyDescent="0.3">
      <c r="A5" s="72"/>
      <c r="B5" s="26" t="s">
        <v>16</v>
      </c>
      <c r="C5" s="24">
        <v>42047</v>
      </c>
    </row>
    <row r="6" spans="1:7" x14ac:dyDescent="0.3">
      <c r="A6" s="71" t="s">
        <v>17</v>
      </c>
      <c r="B6" s="26" t="s">
        <v>14</v>
      </c>
      <c r="C6" s="24">
        <v>91594</v>
      </c>
    </row>
    <row r="7" spans="1:7" x14ac:dyDescent="0.3">
      <c r="A7" s="72"/>
      <c r="B7" s="26" t="s">
        <v>16</v>
      </c>
      <c r="C7" s="24">
        <v>42207</v>
      </c>
    </row>
    <row r="8" spans="1:7" x14ac:dyDescent="0.3">
      <c r="A8" s="28" t="s">
        <v>18</v>
      </c>
      <c r="B8" s="26" t="s">
        <v>14</v>
      </c>
      <c r="C8" s="24">
        <v>49396</v>
      </c>
    </row>
    <row r="9" spans="1:7" x14ac:dyDescent="0.3">
      <c r="A9" s="27" t="s">
        <v>19</v>
      </c>
      <c r="B9" s="26" t="s">
        <v>14</v>
      </c>
      <c r="C9" s="24">
        <v>50862</v>
      </c>
    </row>
    <row r="10" spans="1:7" x14ac:dyDescent="0.3">
      <c r="A10" s="25" t="s">
        <v>30</v>
      </c>
      <c r="B10" s="26" t="s">
        <v>14</v>
      </c>
      <c r="C10" s="24">
        <v>57378</v>
      </c>
    </row>
    <row r="11" spans="1:7" x14ac:dyDescent="0.3">
      <c r="A11" s="27" t="s">
        <v>20</v>
      </c>
      <c r="B11" s="26" t="s">
        <v>14</v>
      </c>
      <c r="C11" s="24">
        <v>51170</v>
      </c>
    </row>
  </sheetData>
  <autoFilter ref="A2:C11" xr:uid="{C8F5293C-D056-4625-9D47-1A4EC683666F}"/>
  <mergeCells count="2">
    <mergeCell ref="A4:A5"/>
    <mergeCell ref="A6:A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4A83-4B59-434C-8649-4C2A423D88B2}">
  <dimension ref="A1:O11"/>
  <sheetViews>
    <sheetView workbookViewId="0">
      <selection activeCell="I14" sqref="I14"/>
    </sheetView>
  </sheetViews>
  <sheetFormatPr baseColWidth="10" defaultRowHeight="14.4" x14ac:dyDescent="0.3"/>
  <cols>
    <col min="1" max="1" width="61.109375" customWidth="1"/>
    <col min="2" max="2" width="21.44140625" bestFit="1" customWidth="1"/>
  </cols>
  <sheetData>
    <row r="1" spans="1:15" ht="28.8" x14ac:dyDescent="0.3">
      <c r="A1" s="20" t="s">
        <v>0</v>
      </c>
      <c r="B1" s="20" t="s">
        <v>11</v>
      </c>
      <c r="C1" s="20" t="s">
        <v>12</v>
      </c>
    </row>
    <row r="2" spans="1:15" x14ac:dyDescent="0.3">
      <c r="A2" s="47" t="s">
        <v>17</v>
      </c>
      <c r="B2" s="26" t="s">
        <v>14</v>
      </c>
      <c r="C2" s="24">
        <v>89711</v>
      </c>
      <c r="D2" s="50">
        <v>22610</v>
      </c>
      <c r="E2" s="50">
        <v>21090</v>
      </c>
      <c r="F2" s="50">
        <v>20706</v>
      </c>
      <c r="G2" s="50">
        <v>20706</v>
      </c>
      <c r="H2" s="50">
        <v>18486</v>
      </c>
      <c r="I2" s="50">
        <v>17384</v>
      </c>
      <c r="J2" s="50">
        <v>16198</v>
      </c>
      <c r="K2" s="50">
        <v>15444</v>
      </c>
      <c r="L2" s="50">
        <v>14616</v>
      </c>
      <c r="M2" s="50">
        <v>13984</v>
      </c>
      <c r="O2" s="33"/>
    </row>
    <row r="3" spans="1:15" x14ac:dyDescent="0.3">
      <c r="A3" s="25" t="s">
        <v>30</v>
      </c>
      <c r="B3" s="26" t="s">
        <v>14</v>
      </c>
      <c r="C3" s="24">
        <v>55359</v>
      </c>
      <c r="D3" s="50">
        <v>16324</v>
      </c>
      <c r="E3" s="50">
        <v>12596</v>
      </c>
      <c r="F3" s="50">
        <v>11390</v>
      </c>
      <c r="G3" s="50">
        <v>10050</v>
      </c>
      <c r="H3" s="50"/>
      <c r="I3" s="50"/>
      <c r="J3" s="50"/>
      <c r="K3" s="50"/>
      <c r="L3" s="50"/>
      <c r="M3" s="50"/>
      <c r="O3" s="33"/>
    </row>
    <row r="4" spans="1:15" x14ac:dyDescent="0.3">
      <c r="A4" s="48" t="s">
        <v>20</v>
      </c>
      <c r="B4" s="26" t="s">
        <v>14</v>
      </c>
      <c r="C4" s="24">
        <v>49151</v>
      </c>
      <c r="D4" s="50">
        <v>9280</v>
      </c>
      <c r="E4" s="50"/>
      <c r="F4" s="50"/>
      <c r="G4" s="50"/>
      <c r="H4" s="50"/>
      <c r="I4" s="50"/>
      <c r="J4" s="50"/>
      <c r="K4" s="50"/>
      <c r="L4" s="50"/>
      <c r="M4" s="50"/>
      <c r="O4" s="33"/>
    </row>
    <row r="5" spans="1:15" x14ac:dyDescent="0.3">
      <c r="A5" s="48" t="s">
        <v>19</v>
      </c>
      <c r="B5" s="26" t="s">
        <v>14</v>
      </c>
      <c r="C5" s="24">
        <v>48863</v>
      </c>
      <c r="D5" s="50">
        <v>16324</v>
      </c>
      <c r="E5" s="50">
        <v>12596</v>
      </c>
      <c r="F5" s="50">
        <v>11390</v>
      </c>
      <c r="G5" s="50">
        <v>10050</v>
      </c>
      <c r="H5" s="50"/>
      <c r="I5" s="50"/>
      <c r="J5" s="50"/>
      <c r="K5" s="50"/>
      <c r="L5" s="50"/>
      <c r="M5" s="50"/>
      <c r="O5" s="33"/>
    </row>
    <row r="6" spans="1:15" x14ac:dyDescent="0.3">
      <c r="A6" s="22" t="s">
        <v>13</v>
      </c>
      <c r="B6" s="23" t="s">
        <v>14</v>
      </c>
      <c r="C6" s="24">
        <v>47620</v>
      </c>
      <c r="D6" s="50">
        <v>9512</v>
      </c>
      <c r="E6" s="50"/>
      <c r="F6" s="50"/>
      <c r="G6" s="50"/>
      <c r="H6" s="50"/>
      <c r="I6" s="50"/>
      <c r="J6" s="50"/>
      <c r="K6" s="50"/>
      <c r="L6" s="50"/>
      <c r="M6" s="50"/>
      <c r="O6" s="33"/>
    </row>
    <row r="7" spans="1:15" x14ac:dyDescent="0.3">
      <c r="A7" s="28" t="s">
        <v>18</v>
      </c>
      <c r="B7" s="26" t="s">
        <v>14</v>
      </c>
      <c r="C7" s="24">
        <v>47513</v>
      </c>
      <c r="D7" s="50">
        <v>9280</v>
      </c>
      <c r="E7" s="50"/>
      <c r="F7" s="50"/>
      <c r="G7" s="50"/>
      <c r="H7" s="50"/>
      <c r="I7" s="50"/>
      <c r="J7" s="50"/>
      <c r="K7" s="50"/>
      <c r="L7" s="50"/>
      <c r="M7" s="50"/>
      <c r="O7" s="33"/>
    </row>
    <row r="8" spans="1:15" x14ac:dyDescent="0.3">
      <c r="A8" s="49" t="s">
        <v>15</v>
      </c>
      <c r="B8" s="26" t="s">
        <v>14</v>
      </c>
      <c r="C8" s="24">
        <v>47306</v>
      </c>
      <c r="D8" s="50">
        <v>9558</v>
      </c>
      <c r="E8" s="50"/>
      <c r="F8" s="50"/>
      <c r="G8" s="50"/>
      <c r="H8" s="50"/>
      <c r="I8" s="50"/>
      <c r="J8" s="50"/>
      <c r="K8" s="50"/>
      <c r="L8" s="50"/>
      <c r="M8" s="50"/>
      <c r="O8" s="33"/>
    </row>
    <row r="9" spans="1:15" x14ac:dyDescent="0.3">
      <c r="A9" s="47" t="s">
        <v>17</v>
      </c>
      <c r="B9" s="26" t="s">
        <v>16</v>
      </c>
      <c r="C9" s="24">
        <v>42207</v>
      </c>
      <c r="D9" s="50">
        <v>18560</v>
      </c>
      <c r="E9" s="50">
        <v>18560</v>
      </c>
      <c r="F9" s="50">
        <v>16906</v>
      </c>
      <c r="G9" s="50">
        <v>13464</v>
      </c>
      <c r="H9" s="50">
        <v>11780</v>
      </c>
      <c r="I9" s="50">
        <v>10560</v>
      </c>
      <c r="J9" s="50">
        <v>10416</v>
      </c>
      <c r="K9" s="50">
        <v>9280</v>
      </c>
      <c r="L9" s="50"/>
      <c r="M9" s="50"/>
      <c r="O9" s="33"/>
    </row>
    <row r="10" spans="1:15" x14ac:dyDescent="0.3">
      <c r="A10" s="49" t="s">
        <v>15</v>
      </c>
      <c r="B10" s="26" t="s">
        <v>16</v>
      </c>
      <c r="C10" s="24">
        <v>42047</v>
      </c>
      <c r="D10" s="50">
        <v>11088</v>
      </c>
      <c r="E10" s="50">
        <v>9280</v>
      </c>
      <c r="F10" s="50"/>
      <c r="G10" s="50"/>
      <c r="H10" s="50"/>
      <c r="I10" s="50"/>
      <c r="J10" s="50"/>
      <c r="K10" s="50"/>
      <c r="L10" s="50"/>
      <c r="M10" s="50"/>
      <c r="O10" s="33"/>
    </row>
    <row r="11" spans="1:15" x14ac:dyDescent="0.3">
      <c r="O11" s="33"/>
    </row>
  </sheetData>
  <autoFilter ref="A1:C10" xr:uid="{18934A83-4B59-434C-8649-4C2A423D88B2}">
    <sortState xmlns:xlrd2="http://schemas.microsoft.com/office/spreadsheetml/2017/richdata2" ref="A2:C10">
      <sortCondition descending="1" ref="C1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4-Anexo </vt:lpstr>
      <vt:lpstr>Cantidades Estimas por Elección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 Monsálvez</dc:creator>
  <cp:lastModifiedBy>Valentina Navia Chacano</cp:lastModifiedBy>
  <cp:lastPrinted>2023-06-08T21:12:26Z</cp:lastPrinted>
  <dcterms:created xsi:type="dcterms:W3CDTF">2019-07-23T16:35:10Z</dcterms:created>
  <dcterms:modified xsi:type="dcterms:W3CDTF">2023-08-03T21:35:23Z</dcterms:modified>
</cp:coreProperties>
</file>