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68.13.2.17\udge\03_COMPRAS\2023\02_Bases_Licitación\08_Pecheras de trabajo estampadas\02_Anexos y muestras\"/>
    </mc:Choice>
  </mc:AlternateContent>
  <xr:revisionPtr revIDLastSave="0" documentId="8_{4D154BC8-2AEE-4894-A9FB-504FC58FF4B6}" xr6:coauthVersionLast="47" xr6:coauthVersionMax="47" xr10:uidLastSave="{00000000-0000-0000-0000-000000000000}"/>
  <bookViews>
    <workbookView xWindow="-108" yWindow="-108" windowWidth="23256" windowHeight="12576" firstSheet="3" activeTab="3" xr2:uid="{479EDC92-13A7-47D1-A3C4-EECCDD119A8D}"/>
  </bookViews>
  <sheets>
    <sheet name="2023" sheetId="3" state="hidden" r:id="rId1"/>
    <sheet name="2024" sheetId="2" state="hidden" r:id="rId2"/>
    <sheet name="2025" sheetId="4" state="hidden" r:id="rId3"/>
    <sheet name="Hoja1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5" l="1"/>
  <c r="G17" i="5"/>
  <c r="G16" i="5"/>
  <c r="H16" i="5" s="1"/>
  <c r="G15" i="5"/>
  <c r="H15" i="5" s="1"/>
  <c r="G14" i="5"/>
  <c r="H14" i="5" s="1"/>
  <c r="H13" i="5"/>
  <c r="G13" i="5"/>
  <c r="G12" i="5"/>
  <c r="H12" i="5" s="1"/>
  <c r="G11" i="5"/>
  <c r="H11" i="5" s="1"/>
  <c r="G10" i="5"/>
  <c r="H10" i="5" s="1"/>
  <c r="H9" i="5"/>
  <c r="G9" i="5"/>
  <c r="G8" i="5"/>
  <c r="H8" i="5" s="1"/>
  <c r="G7" i="5"/>
  <c r="H7" i="5" s="1"/>
  <c r="G6" i="5"/>
  <c r="H6" i="5" s="1"/>
  <c r="H5" i="5"/>
  <c r="G5" i="5"/>
  <c r="G4" i="5"/>
  <c r="H4" i="5" s="1"/>
  <c r="E17" i="4"/>
  <c r="F17" i="4" s="1"/>
  <c r="E16" i="4"/>
  <c r="F16" i="4" s="1"/>
  <c r="F18" i="4" s="1"/>
  <c r="E11" i="4"/>
  <c r="F11" i="4" s="1"/>
  <c r="E10" i="4"/>
  <c r="F10" i="4" s="1"/>
  <c r="F12" i="4" s="1"/>
  <c r="E5" i="4"/>
  <c r="F5" i="4" s="1"/>
  <c r="F6" i="4" s="1"/>
  <c r="F4" i="4"/>
  <c r="E4" i="4"/>
  <c r="E17" i="2"/>
  <c r="F17" i="2" s="1"/>
  <c r="E16" i="2"/>
  <c r="F16" i="2" s="1"/>
  <c r="F18" i="2" s="1"/>
  <c r="F11" i="2"/>
  <c r="E11" i="2"/>
  <c r="E10" i="2"/>
  <c r="F10" i="2" s="1"/>
  <c r="F12" i="2" s="1"/>
  <c r="E5" i="2"/>
  <c r="F5" i="2" s="1"/>
  <c r="F4" i="2"/>
  <c r="F6" i="2" s="1"/>
  <c r="E4" i="2"/>
  <c r="E5" i="3"/>
  <c r="F5" i="3" s="1"/>
  <c r="E4" i="3"/>
  <c r="F4" i="3" s="1"/>
  <c r="F6" i="3" s="1"/>
  <c r="H18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Valentina Navia Chacano</author>
  </authors>
  <commentList>
    <comment ref="C3" authorId="0" shapeId="0" xr:uid="{6928A07E-015C-4E65-B47C-C591BF40DC36}">
      <text>
        <r>
          <rPr>
            <b/>
            <sz val="9"/>
            <color indexed="81"/>
            <rFont val="Tahoma"/>
            <family val="2"/>
          </rPr>
          <t>Las cantidades definitivas se confirmaran en cada emisión de orden de compra. Considera dos actos electorales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Valentina Navia Chacano</author>
  </authors>
  <commentList>
    <comment ref="C3" authorId="0" shapeId="0" xr:uid="{5E0EC373-3EBD-45FE-9240-4E650DEDB4ED}">
      <text>
        <r>
          <rPr>
            <b/>
            <sz val="9"/>
            <color indexed="81"/>
            <rFont val="Tahoma"/>
            <family val="2"/>
          </rPr>
          <t>Las cantidades definitivas se confirmaran en cada emisión de orden de compra. Considera dos actos electorales</t>
        </r>
      </text>
    </comment>
    <comment ref="C9" authorId="0" shapeId="0" xr:uid="{C4F9EECD-0DD5-4B0F-89B7-CCD082D6DBB0}">
      <text>
        <r>
          <rPr>
            <b/>
            <sz val="9"/>
            <color indexed="81"/>
            <rFont val="Tahoma"/>
            <family val="2"/>
          </rPr>
          <t>Las cantidades definitivas se confirmaran en cada emisión de orden de compra. Considera dos actos electorales</t>
        </r>
      </text>
    </comment>
    <comment ref="C15" authorId="0" shapeId="0" xr:uid="{8F26C600-6774-4DB4-A679-477C86C6F6D5}">
      <text>
        <r>
          <rPr>
            <b/>
            <sz val="9"/>
            <color indexed="81"/>
            <rFont val="Tahoma"/>
            <family val="2"/>
          </rPr>
          <t>Las cantidades definitivas se confirmaran en cada emisión de orden de compra. Considera dos actos electorales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Valentina Navia Chacano</author>
  </authors>
  <commentList>
    <comment ref="C3" authorId="0" shapeId="0" xr:uid="{201AF6AE-828D-4F00-A0AC-7E73751F1654}">
      <text>
        <r>
          <rPr>
            <b/>
            <sz val="9"/>
            <color indexed="81"/>
            <rFont val="Tahoma"/>
            <family val="2"/>
          </rPr>
          <t>Las cantidades definitivas se confirmaran en cada emisión de orden de compra. Considera dos actos electorales</t>
        </r>
      </text>
    </comment>
    <comment ref="C9" authorId="0" shapeId="0" xr:uid="{3B4D9B3F-AF4E-48E8-9BDD-97401966255D}">
      <text>
        <r>
          <rPr>
            <b/>
            <sz val="9"/>
            <color indexed="81"/>
            <rFont val="Tahoma"/>
            <family val="2"/>
          </rPr>
          <t>Las cantidades definitivas se confirmaran en cada emisión de orden de compra. Considera dos actos electorales</t>
        </r>
      </text>
    </comment>
    <comment ref="C15" authorId="0" shapeId="0" xr:uid="{17B8387A-9DE4-4411-82DA-F21535E9A1CF}">
      <text>
        <r>
          <rPr>
            <b/>
            <sz val="9"/>
            <color indexed="81"/>
            <rFont val="Tahoma"/>
            <family val="2"/>
          </rPr>
          <t>Las cantidades definitivas se confirmaran en cada emisión de orden de compra. Considera dos actos electorales</t>
        </r>
      </text>
    </comment>
  </commentList>
</comments>
</file>

<file path=xl/sharedStrings.xml><?xml version="1.0" encoding="utf-8"?>
<sst xmlns="http://schemas.openxmlformats.org/spreadsheetml/2006/main" count="96" uniqueCount="26">
  <si>
    <t>Precio Unitario Neto</t>
  </si>
  <si>
    <t>Material</t>
  </si>
  <si>
    <t>Precio Unitario con IVA</t>
  </si>
  <si>
    <t>Oferta Total con IVA</t>
  </si>
  <si>
    <t>Monto Total de la Oferta</t>
  </si>
  <si>
    <t>Pechera de trabajo color negro</t>
  </si>
  <si>
    <t>ANEXO N°5: OFERTA ECONÓMICA</t>
  </si>
  <si>
    <r>
      <t xml:space="preserve">Pechera de trabajo color </t>
    </r>
    <r>
      <rPr>
        <b/>
        <sz val="9"/>
        <color rgb="FFFF0000"/>
        <rFont val="Calibri Light"/>
        <family val="2"/>
        <scheme val="major"/>
      </rPr>
      <t>rojo</t>
    </r>
  </si>
  <si>
    <r>
      <t xml:space="preserve">Cantidad </t>
    </r>
    <r>
      <rPr>
        <b/>
        <sz val="10"/>
        <color rgb="FFFF0000"/>
        <rFont val="Calibri Light"/>
        <family val="2"/>
        <scheme val="major"/>
      </rPr>
      <t>Estimada</t>
    </r>
    <r>
      <rPr>
        <b/>
        <sz val="10"/>
        <rFont val="Calibri Light"/>
        <family val="2"/>
        <scheme val="major"/>
      </rPr>
      <t xml:space="preserve"> Plebiscito Constitucional 2023</t>
    </r>
  </si>
  <si>
    <r>
      <t xml:space="preserve">Cantidad </t>
    </r>
    <r>
      <rPr>
        <b/>
        <sz val="10"/>
        <color rgb="FFFF0000"/>
        <rFont val="Calibri"/>
        <family val="2"/>
        <scheme val="minor"/>
      </rPr>
      <t>Estimada</t>
    </r>
    <r>
      <rPr>
        <b/>
        <sz val="10"/>
        <rFont val="Calibri"/>
        <family val="2"/>
        <scheme val="minor"/>
      </rPr>
      <t xml:space="preserve"> Eventuales Elecciones Primarias para nominación de candidatos/as a Gobernador/a Regional y Alcaldes/a año 2024.</t>
    </r>
  </si>
  <si>
    <r>
      <t xml:space="preserve">Cantidad </t>
    </r>
    <r>
      <rPr>
        <b/>
        <sz val="10"/>
        <color rgb="FFFF0000"/>
        <rFont val="Calibri"/>
        <family val="2"/>
        <scheme val="minor"/>
      </rPr>
      <t xml:space="preserve">Estimada </t>
    </r>
    <r>
      <rPr>
        <b/>
        <sz val="10"/>
        <rFont val="Calibri"/>
        <family val="2"/>
        <scheme val="minor"/>
      </rPr>
      <t>Elecciones Generales de Gobernadores/as Regionales, Consejeros/as Regionales y Municipales (Alcaldes/as y Concejales), año 2024.</t>
    </r>
  </si>
  <si>
    <r>
      <t xml:space="preserve">Cantidad </t>
    </r>
    <r>
      <rPr>
        <b/>
        <sz val="10"/>
        <color rgb="FFFF0000"/>
        <rFont val="Calibri"/>
        <family val="2"/>
        <scheme val="minor"/>
      </rPr>
      <t>Estimada</t>
    </r>
    <r>
      <rPr>
        <b/>
        <sz val="10"/>
        <rFont val="Calibri"/>
        <family val="2"/>
        <scheme val="minor"/>
      </rPr>
      <t xml:space="preserve"> Eventual Segunda Votación de Gobernadores/as Regionales, año 2024. </t>
    </r>
  </si>
  <si>
    <r>
      <t xml:space="preserve">Cantidad </t>
    </r>
    <r>
      <rPr>
        <b/>
        <sz val="10"/>
        <color rgb="FFFF0000"/>
        <rFont val="Calibri"/>
        <family val="2"/>
        <scheme val="minor"/>
      </rPr>
      <t>Estimada</t>
    </r>
    <r>
      <rPr>
        <b/>
        <sz val="10"/>
        <rFont val="Calibri"/>
        <family val="2"/>
        <scheme val="minor"/>
      </rPr>
      <t xml:space="preserve"> Eventuales Elecciones Primarias para nominación de candidatos/as a Presidente/a de la República, Senador/a y Diputado/a, año 2025.</t>
    </r>
  </si>
  <si>
    <r>
      <t xml:space="preserve">Cantidad </t>
    </r>
    <r>
      <rPr>
        <b/>
        <sz val="10"/>
        <color rgb="FFFF0000"/>
        <rFont val="Calibri"/>
        <family val="2"/>
        <scheme val="minor"/>
      </rPr>
      <t xml:space="preserve">Estimada </t>
    </r>
    <r>
      <rPr>
        <b/>
        <sz val="10"/>
        <rFont val="Calibri"/>
        <family val="2"/>
        <scheme val="minor"/>
      </rPr>
      <t>Elecciones Generales de Presidente/a de la República, Senadores/as y Diputados/as, año 2025.</t>
    </r>
  </si>
  <si>
    <r>
      <t xml:space="preserve">Cantidad </t>
    </r>
    <r>
      <rPr>
        <b/>
        <sz val="10"/>
        <color rgb="FFFF0000"/>
        <rFont val="Calibri"/>
        <family val="2"/>
        <scheme val="minor"/>
      </rPr>
      <t>Estimada</t>
    </r>
    <r>
      <rPr>
        <b/>
        <sz val="10"/>
        <rFont val="Calibri"/>
        <family val="2"/>
        <scheme val="minor"/>
      </rPr>
      <t xml:space="preserve"> Eventual Segunda Votación Presidencial, año 2025.</t>
    </r>
  </si>
  <si>
    <t>Acto Electoral</t>
  </si>
  <si>
    <t>Plebiscito Constitucional 2023</t>
  </si>
  <si>
    <r>
      <t xml:space="preserve">Cantidad </t>
    </r>
    <r>
      <rPr>
        <b/>
        <u/>
        <sz val="10"/>
        <color theme="1"/>
        <rFont val="Calibri Light"/>
        <family val="2"/>
        <scheme val="major"/>
      </rPr>
      <t>Estimada</t>
    </r>
  </si>
  <si>
    <t>AÑO</t>
  </si>
  <si>
    <t>Eventuales Elecciones Primarias para nominación de candidatos/as a Gobernador/a Regional y Alcaldes/a año 2024.</t>
  </si>
  <si>
    <t>Elecciones Generales de Gobernadores/as Regionales, Consejeros/as Regionales y Municipales (Alcaldes/as y Concejales), año 2024.</t>
  </si>
  <si>
    <t xml:space="preserve">Eventual Segunda Votación de Gobernadores/as Regionales, año 2024. </t>
  </si>
  <si>
    <t>Eventuales Elecciones Primarias para nominación de candidatos/as a Presidente/a de la República, Senador/a y Diputado/a, año 2025.</t>
  </si>
  <si>
    <t>Elecciones Generales de Presidente/a de la República, Senadores/as y Diputados/as, año 2025.</t>
  </si>
  <si>
    <t>Eventual Segunda Votación Presidencial, año 2025.</t>
  </si>
  <si>
    <t>TOTAL OFERTADO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</si>
</sst>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 &quot;$&quot;* #,##0_ ;_ &quot;$&quot;* \-#,##0_ ;_ &quot;$&quot;* &quot;-&quot;_ ;_ @_ "/>
    <numFmt numFmtId="41" formatCode="_ * #,##0_ ;_ * \-#,##0_ ;_ * &quot;-&quot;_ ;_ @_ "/>
    <numFmt numFmtId="164" formatCode="_ &quot;$&quot;* #,##0_ ;_ &quot;$&quot;* \-#,##0_ ;_ &quot;$&quot;* &quot;-&quot;_ ;_ @_ "/>
    <numFmt numFmtId="165" formatCode="_ * #,##0_ ;_ * \-#,##0_ ;_ * &quot;-&quot;_ ;_ @_ "/>
    <numFmt numFmtId="169" formatCode="#,##0;[Red]#,##0"/>
    <numFmt numFmtId="170" formatCode="_ * #,##0_ ;_ * \-#,##0_ ;_ * \-_ ;_ @_ "/>
    <numFmt numFmtId="171" formatCode="_-&quot;$&quot;\ * #,##0.00_-;\-&quot;$&quot;\ * #,##0.00_-;_-&quot;$&quot;\ * &quot;-&quot;??_-;_-@_-"/>
    <numFmt numFmtId="172" formatCode="_-* #,##0.00_-;\-* #,##0.0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 Light"/>
      <family val="2"/>
      <scheme val="maj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indexed="81"/>
      <name val="Tahoma"/>
      <family val="2"/>
    </font>
    <font>
      <b/>
      <sz val="9"/>
      <color theme="1"/>
      <name val="Calibri Light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b/>
      <sz val="9"/>
      <color rgb="FFFF0000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0"/>
      <color rgb="FFFF0000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u/>
      <sz val="10"/>
      <color theme="1"/>
      <name val="Calibri Light"/>
      <family val="2"/>
      <scheme val="major"/>
    </font>
    <font>
      <sz val="8"/>
      <name val="Helv"/>
    </font>
    <font>
      <sz val="11"/>
      <name val="Calibri"/>
      <family val="2"/>
    </font>
    <font>
      <sz val="12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0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3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3" fillId="0" borderId="0"/>
    <xf numFmtId="165" fontId="1" fillId="0" borderId="0" applyFont="0" applyFill="0" applyBorder="0" applyAlignment="0" applyProtection="0"/>
    <xf numFmtId="0" fontId="23" fillId="0" borderId="0"/>
    <xf numFmtId="0" fontId="1" fillId="0" borderId="0"/>
    <xf numFmtId="0" fontId="23" fillId="0" borderId="0"/>
    <xf numFmtId="170" fontId="24" fillId="0" borderId="0" applyBorder="0" applyProtection="0"/>
    <xf numFmtId="165" fontId="1" fillId="0" borderId="0" applyFont="0" applyFill="0" applyBorder="0" applyAlignment="0" applyProtection="0"/>
    <xf numFmtId="0" fontId="23" fillId="0" borderId="0"/>
    <xf numFmtId="0" fontId="25" fillId="0" borderId="0"/>
    <xf numFmtId="0" fontId="25" fillId="0" borderId="0" applyBorder="0" applyProtection="0"/>
    <xf numFmtId="0" fontId="25" fillId="0" borderId="0" applyBorder="0" applyProtection="0">
      <alignment horizontal="left"/>
    </xf>
    <xf numFmtId="0" fontId="25" fillId="0" borderId="0" applyBorder="0" applyProtection="0"/>
    <xf numFmtId="0" fontId="26" fillId="0" borderId="0" applyBorder="0" applyProtection="0"/>
    <xf numFmtId="0" fontId="26" fillId="0" borderId="0" applyBorder="0" applyProtection="0">
      <alignment horizontal="left"/>
    </xf>
    <xf numFmtId="0" fontId="25" fillId="0" borderId="0" applyBorder="0" applyProtection="0"/>
    <xf numFmtId="0" fontId="23" fillId="0" borderId="0"/>
    <xf numFmtId="164" fontId="23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3" fillId="0" borderId="0"/>
    <xf numFmtId="0" fontId="27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3" fillId="0" borderId="0"/>
    <xf numFmtId="165" fontId="1" fillId="0" borderId="0" applyFont="0" applyFill="0" applyBorder="0" applyAlignment="0" applyProtection="0"/>
    <xf numFmtId="0" fontId="23" fillId="0" borderId="0"/>
    <xf numFmtId="0" fontId="23" fillId="0" borderId="0"/>
    <xf numFmtId="165" fontId="1" fillId="0" borderId="0" applyFont="0" applyFill="0" applyBorder="0" applyAlignment="0" applyProtection="0"/>
    <xf numFmtId="0" fontId="23" fillId="0" borderId="0"/>
    <xf numFmtId="0" fontId="23" fillId="0" borderId="0"/>
    <xf numFmtId="164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3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1" xfId="0" applyFont="1" applyBorder="1" applyAlignment="1" applyProtection="1">
      <alignment horizontal="left" vertical="center"/>
      <protection locked="0" hidden="1"/>
    </xf>
    <xf numFmtId="0" fontId="2" fillId="0" borderId="0" xfId="0" applyFont="1" applyAlignment="1" applyProtection="1">
      <alignment horizontal="left" vertical="center"/>
      <protection locked="0" hidden="1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right"/>
    </xf>
    <xf numFmtId="41" fontId="4" fillId="0" borderId="0" xfId="3" applyFont="1" applyFill="1"/>
    <xf numFmtId="41" fontId="0" fillId="0" borderId="0" xfId="3" applyFont="1"/>
    <xf numFmtId="3" fontId="10" fillId="0" borderId="1" xfId="0" applyNumberFormat="1" applyFont="1" applyBorder="1" applyAlignment="1">
      <alignment horizontal="right" vertical="center"/>
    </xf>
    <xf numFmtId="0" fontId="11" fillId="0" borderId="0" xfId="0" applyFont="1"/>
    <xf numFmtId="42" fontId="4" fillId="3" borderId="2" xfId="4" applyFont="1" applyFill="1" applyBorder="1"/>
    <xf numFmtId="42" fontId="4" fillId="0" borderId="1" xfId="4" applyFont="1" applyBorder="1"/>
    <xf numFmtId="42" fontId="4" fillId="2" borderId="1" xfId="4" applyFont="1" applyFill="1" applyBorder="1"/>
    <xf numFmtId="3" fontId="12" fillId="0" borderId="1" xfId="0" applyNumberFormat="1" applyFont="1" applyBorder="1" applyAlignment="1">
      <alignment horizontal="right" vertical="center"/>
    </xf>
    <xf numFmtId="42" fontId="17" fillId="3" borderId="2" xfId="4" applyFont="1" applyFill="1" applyBorder="1"/>
    <xf numFmtId="42" fontId="17" fillId="0" borderId="1" xfId="4" applyFont="1" applyBorder="1"/>
    <xf numFmtId="0" fontId="17" fillId="0" borderId="0" xfId="0" applyFont="1"/>
    <xf numFmtId="0" fontId="18" fillId="0" borderId="0" xfId="0" applyFont="1" applyAlignment="1">
      <alignment horizontal="right"/>
    </xf>
    <xf numFmtId="42" fontId="17" fillId="2" borderId="1" xfId="4" applyFont="1" applyFill="1" applyBorder="1"/>
    <xf numFmtId="41" fontId="17" fillId="0" borderId="0" xfId="3" applyFont="1" applyFill="1"/>
    <xf numFmtId="0" fontId="19" fillId="0" borderId="0" xfId="0" applyFont="1"/>
    <xf numFmtId="41" fontId="19" fillId="0" borderId="0" xfId="3" applyFont="1"/>
    <xf numFmtId="0" fontId="14" fillId="4" borderId="1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vertical="center" wrapText="1"/>
    </xf>
    <xf numFmtId="41" fontId="15" fillId="4" borderId="1" xfId="3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41" fontId="7" fillId="4" borderId="1" xfId="3" applyFont="1" applyFill="1" applyBorder="1" applyAlignment="1">
      <alignment vertical="center" wrapText="1"/>
    </xf>
    <xf numFmtId="0" fontId="6" fillId="4" borderId="1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41" fontId="7" fillId="4" borderId="1" xfId="3" applyFont="1" applyFill="1" applyBorder="1" applyAlignment="1">
      <alignment wrapText="1"/>
    </xf>
    <xf numFmtId="0" fontId="2" fillId="5" borderId="1" xfId="0" applyFont="1" applyFill="1" applyBorder="1" applyAlignment="1" applyProtection="1">
      <alignment horizontal="left" vertical="center" wrapText="1"/>
      <protection locked="0" hidden="1"/>
    </xf>
    <xf numFmtId="0" fontId="2" fillId="5" borderId="1" xfId="0" applyFont="1" applyFill="1" applyBorder="1" applyAlignment="1" applyProtection="1">
      <alignment horizontal="left" vertical="center"/>
      <protection locked="0" hidden="1"/>
    </xf>
    <xf numFmtId="0" fontId="2" fillId="6" borderId="1" xfId="0" applyFont="1" applyFill="1" applyBorder="1" applyAlignment="1" applyProtection="1">
      <alignment horizontal="left" vertical="center" wrapText="1"/>
      <protection locked="0" hidden="1"/>
    </xf>
    <xf numFmtId="0" fontId="2" fillId="6" borderId="1" xfId="0" applyFont="1" applyFill="1" applyBorder="1" applyAlignment="1" applyProtection="1">
      <alignment horizontal="left" vertical="center"/>
      <protection locked="0" hidden="1"/>
    </xf>
    <xf numFmtId="0" fontId="2" fillId="7" borderId="1" xfId="0" applyFont="1" applyFill="1" applyBorder="1" applyAlignment="1" applyProtection="1">
      <alignment horizontal="left" vertical="center" wrapText="1"/>
      <protection locked="0" hidden="1"/>
    </xf>
    <xf numFmtId="0" fontId="2" fillId="7" borderId="1" xfId="0" applyFont="1" applyFill="1" applyBorder="1" applyAlignment="1" applyProtection="1">
      <alignment horizontal="left" vertical="center"/>
      <protection locked="0" hidden="1"/>
    </xf>
    <xf numFmtId="0" fontId="14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41" fontId="15" fillId="4" borderId="1" xfId="3" applyFont="1" applyFill="1" applyBorder="1" applyAlignment="1">
      <alignment horizontal="center" vertical="center" wrapText="1"/>
    </xf>
    <xf numFmtId="42" fontId="20" fillId="2" borderId="1" xfId="0" applyNumberFormat="1" applyFont="1" applyFill="1" applyBorder="1" applyAlignment="1">
      <alignment vertical="center"/>
    </xf>
    <xf numFmtId="42" fontId="0" fillId="5" borderId="1" xfId="0" applyNumberFormat="1" applyFill="1" applyBorder="1" applyAlignment="1">
      <alignment vertical="center"/>
    </xf>
    <xf numFmtId="42" fontId="0" fillId="6" borderId="1" xfId="0" applyNumberFormat="1" applyFill="1" applyBorder="1" applyAlignment="1">
      <alignment vertical="center"/>
    </xf>
    <xf numFmtId="42" fontId="0" fillId="7" borderId="1" xfId="0" applyNumberFormat="1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3" fontId="10" fillId="6" borderId="1" xfId="0" applyNumberFormat="1" applyFont="1" applyFill="1" applyBorder="1" applyAlignment="1">
      <alignment horizontal="center" vertical="center"/>
    </xf>
    <xf numFmtId="3" fontId="10" fillId="7" borderId="1" xfId="0" applyNumberFormat="1" applyFont="1" applyFill="1" applyBorder="1" applyAlignment="1">
      <alignment horizontal="center" vertical="center"/>
    </xf>
    <xf numFmtId="3" fontId="12" fillId="5" borderId="1" xfId="0" applyNumberFormat="1" applyFont="1" applyFill="1" applyBorder="1" applyAlignment="1">
      <alignment horizontal="center" vertical="center"/>
    </xf>
  </cellXfs>
  <cellStyles count="80">
    <cellStyle name="Campo de la tabla dinámica" xfId="28" xr:uid="{36FECA9A-AA6A-49CF-BDAF-F7893CE6108F}"/>
    <cellStyle name="Categoría de la tabla dinámica" xfId="29" xr:uid="{A8332631-A4ED-4BC7-BB64-566FCB14A132}"/>
    <cellStyle name="Esquina de la tabla dinámica" xfId="30" xr:uid="{F2650538-1467-4004-ACA4-A0DA0755A8CC}"/>
    <cellStyle name="Excel Built-in Comma [0]" xfId="24" xr:uid="{4968FC03-00A7-4FF7-B32E-FE25A37302FC}"/>
    <cellStyle name="Millares [0]" xfId="3" builtinId="6"/>
    <cellStyle name="Millares [0] 10" xfId="5" xr:uid="{922DF4EA-93F0-4BB5-B82E-3C2FC2982B81}"/>
    <cellStyle name="Millares [0] 2" xfId="1" xr:uid="{C844297E-1353-4FF1-AC83-2E777A4E099D}"/>
    <cellStyle name="Millares [0] 2 2" xfId="10" xr:uid="{14180758-225D-4BD4-BAAB-5B06788D2B95}"/>
    <cellStyle name="Millares [0] 2 2 2" xfId="73" xr:uid="{832362BF-A57C-441F-891C-55AA47E041F8}"/>
    <cellStyle name="Millares [0] 2 2 3" xfId="60" xr:uid="{EBE50EE3-B7E6-4633-8467-CB2BA71BD6FB}"/>
    <cellStyle name="Millares [0] 2 2 4" xfId="40" xr:uid="{9812D48E-80D9-4FC8-98C6-2BCB2AFC7894}"/>
    <cellStyle name="Millares [0] 2 2 5" xfId="13" xr:uid="{7BDACF4E-C00E-4B70-BF3B-BD2D333EDB1D}"/>
    <cellStyle name="Millares [0] 2 3" xfId="20" xr:uid="{ADECF8BB-3D2E-44FB-AFD9-979CE01C60EC}"/>
    <cellStyle name="Millares [0] 2 3 2" xfId="70" xr:uid="{D873BA78-2AE8-4891-B44F-2A259BE4572F}"/>
    <cellStyle name="Millares [0] 2 3 3" xfId="53" xr:uid="{B60EE2B6-58E0-414A-A489-70C2225DB15B}"/>
    <cellStyle name="Millares [0] 2 4" xfId="66" xr:uid="{CEA23796-3C14-480D-88A7-CDABCF781A56}"/>
    <cellStyle name="Millares [0] 2 5" xfId="48" xr:uid="{EA8A1C70-4038-41A8-96B0-8F682E8D9D7F}"/>
    <cellStyle name="Millares [0] 2 6" xfId="15" xr:uid="{E2787564-6C23-4684-B14B-AE6A3BF8E594}"/>
    <cellStyle name="Millares [0] 2 7" xfId="79" xr:uid="{3F26E233-AF90-4727-8DB4-69C59E822F9E}"/>
    <cellStyle name="Millares [0] 2 8" xfId="12" xr:uid="{9676E0D1-CE76-493D-A6E8-AFC1B8C42848}"/>
    <cellStyle name="Millares [0] 2 9" xfId="8" xr:uid="{D229A449-FA76-4D08-A71A-4F0D7A89127E}"/>
    <cellStyle name="Millares [0] 3" xfId="7" xr:uid="{EDD9DBE5-1795-4C1F-AEEB-88DC93D373CD}"/>
    <cellStyle name="Millares [0] 3 2" xfId="71" xr:uid="{3AC80994-BFA8-4EB2-A27D-8240100306D1}"/>
    <cellStyle name="Millares [0] 3 3" xfId="56" xr:uid="{DCF54085-491C-41BA-8BC7-027B2B4AE428}"/>
    <cellStyle name="Millares [0] 3 4" xfId="25" xr:uid="{A0E04241-F5AA-4D6B-914C-6A3393A106D6}"/>
    <cellStyle name="Millares [0] 3 5" xfId="11" xr:uid="{F5AA1BE2-B10A-4AED-92EE-619DE8FA7C37}"/>
    <cellStyle name="Millares [0] 4" xfId="9" xr:uid="{BF7D40F9-6B3D-4E77-A142-8F59B916072F}"/>
    <cellStyle name="Millares [0] 4 2" xfId="75" xr:uid="{03BD13FD-3209-403A-88AD-07CC29AABBF4}"/>
    <cellStyle name="Millares [0] 4 3" xfId="62" xr:uid="{15ED702F-2767-4BEA-87CE-B3971E6D575B}"/>
    <cellStyle name="Millares [0] 4 4" xfId="42" xr:uid="{517A1EC8-0D3B-4CED-9766-D75BDAC3DDD1}"/>
    <cellStyle name="Millares [0] 5" xfId="17" xr:uid="{BBE643C8-EDBB-4410-8489-0011F7D1EDC8}"/>
    <cellStyle name="Millares [0] 5 2" xfId="68" xr:uid="{1F7E49C3-E00B-4F4E-A959-D7763016A92B}"/>
    <cellStyle name="Millares [0] 5 3" xfId="50" xr:uid="{67263473-B35A-4042-81BC-77E86C1BC5F9}"/>
    <cellStyle name="Millares [0] 6" xfId="49" xr:uid="{A1E9B7FA-80DE-4CB9-A3AA-ACC4B5921FC3}"/>
    <cellStyle name="Millares [0] 7" xfId="67" xr:uid="{6725403D-DCAA-425A-B90B-F440006AD53A}"/>
    <cellStyle name="Millares [0] 8" xfId="46" xr:uid="{FE7DF45E-2B5A-468B-B662-847A1298A3ED}"/>
    <cellStyle name="Millares [0] 9" xfId="78" xr:uid="{EB156496-8BFA-4FD9-BD82-E14AD59094E6}"/>
    <cellStyle name="Millares 2" xfId="39" xr:uid="{73289D7F-2360-4386-821E-8F522DB482A4}"/>
    <cellStyle name="Millares 3" xfId="37" xr:uid="{68867889-7103-4042-B978-97FF064E70B3}"/>
    <cellStyle name="Moneda [0]" xfId="4" builtinId="7"/>
    <cellStyle name="Moneda [0] 10" xfId="6" xr:uid="{706406DF-5EC2-4130-B612-CBFE412FBBB9}"/>
    <cellStyle name="Moneda [0] 2" xfId="2" xr:uid="{7077CB88-A9C8-462E-B066-EEE104630792}"/>
    <cellStyle name="Moneda [0] 2 2" xfId="74" xr:uid="{57E4AB94-6FE4-4C77-AD64-320EB6EB5924}"/>
    <cellStyle name="Moneda [0] 2 3" xfId="61" xr:uid="{AAC7E2D8-57E9-4775-A5CA-423AC5C8DF4F}"/>
    <cellStyle name="Moneda [0] 2 4" xfId="41" xr:uid="{6E8AD3F3-EAF1-4BA1-ADA4-A5A8CDB201F1}"/>
    <cellStyle name="Moneda [0] 3" xfId="43" xr:uid="{2CF54D29-9AEA-4150-9805-AF3B9665EF12}"/>
    <cellStyle name="Moneda [0] 3 2" xfId="76" xr:uid="{89819891-8115-42EC-9091-4313B59BE3C5}"/>
    <cellStyle name="Moneda [0] 3 3" xfId="63" xr:uid="{EDA1D433-BB59-4C23-BFE0-DA08A5550596}"/>
    <cellStyle name="Moneda [0] 4" xfId="35" xr:uid="{6E757E43-D491-4D0D-8F4F-213055516E3B}"/>
    <cellStyle name="Moneda [0] 4 2" xfId="72" xr:uid="{73ED2271-C7C9-49EE-9887-0177A57987C5}"/>
    <cellStyle name="Moneda [0] 4 3" xfId="59" xr:uid="{AC29B46C-0779-4C2D-9966-16834D1530B9}"/>
    <cellStyle name="Moneda [0] 5" xfId="18" xr:uid="{0C970850-D9F9-4FF6-BCA4-92C9510DAFC8}"/>
    <cellStyle name="Moneda [0] 5 2" xfId="69" xr:uid="{175837AF-BD91-4B98-8185-965FF77BBDA9}"/>
    <cellStyle name="Moneda [0] 5 3" xfId="51" xr:uid="{350ED564-E38C-4525-A33A-5906AA9DCB85}"/>
    <cellStyle name="Moneda [0] 6" xfId="65" xr:uid="{41D1781F-4BDC-4F61-A049-F053FD655DC6}"/>
    <cellStyle name="Moneda [0] 7" xfId="77" xr:uid="{AEFF1C9D-F7E5-4F5F-94E9-A80AD316280E}"/>
    <cellStyle name="Moneda [0] 8" xfId="47" xr:uid="{BE02376B-EC78-4D60-80C0-FDDB3A44DB49}"/>
    <cellStyle name="Moneda [0] 9" xfId="14" xr:uid="{5A775B7D-199F-4AE6-BCA3-441FC7F2BE8E}"/>
    <cellStyle name="Moneda 2" xfId="38" xr:uid="{2711522D-07B1-44D4-A51F-EF1EAF6D34B7}"/>
    <cellStyle name="Normal" xfId="0" builtinId="0"/>
    <cellStyle name="Normal 2" xfId="16" xr:uid="{F6AD48A5-E84F-47F7-B741-439D4C56844E}"/>
    <cellStyle name="Normal 2 2" xfId="23" xr:uid="{761E5800-7CC5-44DE-AC5E-127711760400}"/>
    <cellStyle name="Normal 2 2 2" xfId="55" xr:uid="{3C8E9BF2-589B-4120-A19E-D1999F9AA245}"/>
    <cellStyle name="Normal 2 3" xfId="27" xr:uid="{7F0570A2-A5C1-471A-842B-A7A9D63E34C5}"/>
    <cellStyle name="Normal 2 4" xfId="19" xr:uid="{BBDDACC3-5489-44C1-ABE1-888175B760FC}"/>
    <cellStyle name="Normal 2 4 2" xfId="52" xr:uid="{8FBA8C7F-975B-45B2-A893-2A2A3B860E5F}"/>
    <cellStyle name="Normal 2 5" xfId="45" xr:uid="{83DD90CD-755D-4AE9-AD8A-D5C161FB2B25}"/>
    <cellStyle name="Normal 3" xfId="21" xr:uid="{4D07F16E-494E-490E-9060-84EECB422849}"/>
    <cellStyle name="Normal 3 2" xfId="34" xr:uid="{984182A8-B39A-48E0-8C36-9F7A9DE1FFC9}"/>
    <cellStyle name="Normal 3 2 2" xfId="58" xr:uid="{AB8D8487-41D5-4061-B68D-FB74953881BB}"/>
    <cellStyle name="Normal 3 3" xfId="54" xr:uid="{3AE99A2B-8EC5-4589-B547-C15B1E85129B}"/>
    <cellStyle name="Normal 4" xfId="22" xr:uid="{C176067A-6607-4721-99CC-2B35697A4AF5}"/>
    <cellStyle name="Normal 5" xfId="36" xr:uid="{8E604018-D26F-4C5A-89C5-95DF12F523AD}"/>
    <cellStyle name="Normal 6" xfId="26" xr:uid="{44720428-905D-4BB9-902B-6A5A69F85231}"/>
    <cellStyle name="Normal 6 2" xfId="57" xr:uid="{7991173A-A54B-46DC-A185-E11B3E13C32A}"/>
    <cellStyle name="Normal 7" xfId="44" xr:uid="{516C4C31-DEA9-4CD2-8AB5-346631CAAA3E}"/>
    <cellStyle name="Normal 7 2" xfId="64" xr:uid="{BA8D44EE-52E7-40F8-8519-D89795182359}"/>
    <cellStyle name="Resultado de la tabla dinámica" xfId="31" xr:uid="{1E2BEAB0-BB13-4110-A23D-3B46854024BD}"/>
    <cellStyle name="Título de la tabla dinámica" xfId="32" xr:uid="{7A979B72-C2A1-4394-9A08-4F5FDEF064AA}"/>
    <cellStyle name="Valor de la tabla dinámica" xfId="33" xr:uid="{3B5370A4-A779-4EA3-946F-AE487C56C3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B9F3D-7099-421E-9A53-FEFED01969BD}">
  <dimension ref="B1:H9"/>
  <sheetViews>
    <sheetView workbookViewId="0">
      <selection activeCell="C4" sqref="C4:C5"/>
    </sheetView>
  </sheetViews>
  <sheetFormatPr baseColWidth="10" defaultRowHeight="14.4" x14ac:dyDescent="0.3"/>
  <cols>
    <col min="1" max="1" width="6.88671875" customWidth="1"/>
    <col min="2" max="2" width="42.88671875" customWidth="1"/>
    <col min="3" max="3" width="13.88671875" customWidth="1"/>
    <col min="4" max="4" width="15.33203125" customWidth="1"/>
    <col min="5" max="5" width="23" bestFit="1" customWidth="1"/>
    <col min="6" max="6" width="15.88671875" style="10" customWidth="1"/>
  </cols>
  <sheetData>
    <row r="1" spans="2:8" ht="15.6" x14ac:dyDescent="0.3">
      <c r="B1" s="12" t="s">
        <v>6</v>
      </c>
    </row>
    <row r="3" spans="2:8" s="7" customFormat="1" ht="69" x14ac:dyDescent="0.3">
      <c r="B3" s="25" t="s">
        <v>1</v>
      </c>
      <c r="C3" s="26" t="s">
        <v>8</v>
      </c>
      <c r="D3" s="26" t="s">
        <v>0</v>
      </c>
      <c r="E3" s="26" t="s">
        <v>2</v>
      </c>
      <c r="F3" s="27" t="s">
        <v>3</v>
      </c>
      <c r="G3" s="5"/>
      <c r="H3" s="6"/>
    </row>
    <row r="4" spans="2:8" x14ac:dyDescent="0.3">
      <c r="B4" s="1" t="s">
        <v>5</v>
      </c>
      <c r="C4" s="16">
        <v>15232</v>
      </c>
      <c r="D4" s="17"/>
      <c r="E4" s="18">
        <f>+ROUND((D4*1.19),2)</f>
        <v>0</v>
      </c>
      <c r="F4" s="18">
        <f>E4*C4</f>
        <v>0</v>
      </c>
      <c r="G4" s="4"/>
      <c r="H4" s="3"/>
    </row>
    <row r="5" spans="2:8" x14ac:dyDescent="0.3">
      <c r="B5" s="1" t="s">
        <v>7</v>
      </c>
      <c r="C5" s="16">
        <v>8790</v>
      </c>
      <c r="D5" s="17"/>
      <c r="E5" s="18">
        <f t="shared" ref="E5" si="0">+ROUND((D5*1.19),2)</f>
        <v>0</v>
      </c>
      <c r="F5" s="18">
        <f t="shared" ref="F5" si="1">E5*C5</f>
        <v>0</v>
      </c>
      <c r="G5" s="4"/>
      <c r="H5" s="3"/>
    </row>
    <row r="6" spans="2:8" x14ac:dyDescent="0.3">
      <c r="B6" s="2"/>
      <c r="C6" s="2"/>
      <c r="D6" s="19"/>
      <c r="E6" s="20" t="s">
        <v>4</v>
      </c>
      <c r="F6" s="21">
        <f>SUM(F4:F5)</f>
        <v>0</v>
      </c>
      <c r="H6" s="3"/>
    </row>
    <row r="7" spans="2:8" x14ac:dyDescent="0.3">
      <c r="B7" s="2"/>
      <c r="C7" s="2"/>
      <c r="D7" s="19"/>
      <c r="E7" s="19"/>
      <c r="F7" s="22"/>
      <c r="G7" s="4"/>
      <c r="H7" s="3"/>
    </row>
    <row r="8" spans="2:8" x14ac:dyDescent="0.3">
      <c r="B8" s="2"/>
      <c r="C8" s="2"/>
      <c r="D8" s="23"/>
      <c r="E8" s="23"/>
      <c r="F8" s="24"/>
    </row>
    <row r="9" spans="2:8" x14ac:dyDescent="0.3">
      <c r="B9" s="2"/>
      <c r="C9" s="23"/>
      <c r="D9" s="23"/>
      <c r="E9" s="23"/>
      <c r="F9" s="24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647C2-04CB-41DE-B71F-AC75194E7C31}">
  <dimension ref="B1:H19"/>
  <sheetViews>
    <sheetView workbookViewId="0">
      <selection activeCell="B28" sqref="B28"/>
    </sheetView>
  </sheetViews>
  <sheetFormatPr baseColWidth="10" defaultRowHeight="14.4" x14ac:dyDescent="0.3"/>
  <cols>
    <col min="1" max="1" width="6.88671875" customWidth="1"/>
    <col min="2" max="2" width="42.88671875" customWidth="1"/>
    <col min="3" max="3" width="66" customWidth="1"/>
    <col min="4" max="4" width="15.33203125" customWidth="1"/>
    <col min="5" max="5" width="23" bestFit="1" customWidth="1"/>
    <col min="6" max="6" width="15.88671875" style="10" customWidth="1"/>
  </cols>
  <sheetData>
    <row r="1" spans="2:8" ht="15.6" x14ac:dyDescent="0.3">
      <c r="B1" s="12" t="s">
        <v>6</v>
      </c>
    </row>
    <row r="3" spans="2:8" s="7" customFormat="1" ht="27.6" x14ac:dyDescent="0.3">
      <c r="B3" s="28" t="s">
        <v>1</v>
      </c>
      <c r="C3" s="29" t="s">
        <v>9</v>
      </c>
      <c r="D3" s="29" t="s">
        <v>0</v>
      </c>
      <c r="E3" s="29" t="s">
        <v>2</v>
      </c>
      <c r="F3" s="30" t="s">
        <v>3</v>
      </c>
      <c r="G3" s="5"/>
      <c r="H3" s="6"/>
    </row>
    <row r="4" spans="2:8" x14ac:dyDescent="0.3">
      <c r="B4" s="1" t="s">
        <v>5</v>
      </c>
      <c r="C4" s="11">
        <v>15264</v>
      </c>
      <c r="D4" s="13"/>
      <c r="E4" s="14">
        <f>+ROUND((D4*1.19),2)</f>
        <v>0</v>
      </c>
      <c r="F4" s="14">
        <f>E4*C4</f>
        <v>0</v>
      </c>
      <c r="G4" s="4"/>
      <c r="H4" s="3"/>
    </row>
    <row r="5" spans="2:8" x14ac:dyDescent="0.3">
      <c r="B5" s="1" t="s">
        <v>7</v>
      </c>
      <c r="C5" s="11">
        <v>9087</v>
      </c>
      <c r="D5" s="13"/>
      <c r="E5" s="14">
        <f t="shared" ref="E5" si="0">+ROUND((D5*1.19),2)</f>
        <v>0</v>
      </c>
      <c r="F5" s="14">
        <f t="shared" ref="F5" si="1">E5*C5</f>
        <v>0</v>
      </c>
      <c r="G5" s="4"/>
      <c r="H5" s="3"/>
    </row>
    <row r="6" spans="2:8" x14ac:dyDescent="0.3">
      <c r="B6" s="2"/>
      <c r="C6" s="2"/>
      <c r="D6" s="4"/>
      <c r="E6" s="8" t="s">
        <v>4</v>
      </c>
      <c r="F6" s="15">
        <f>SUM(F4:F5)</f>
        <v>0</v>
      </c>
      <c r="H6" s="3"/>
    </row>
    <row r="7" spans="2:8" x14ac:dyDescent="0.3">
      <c r="B7" s="2"/>
      <c r="C7" s="2"/>
      <c r="D7" s="4"/>
      <c r="E7" s="4"/>
      <c r="F7" s="9"/>
      <c r="G7" s="4"/>
      <c r="H7" s="3"/>
    </row>
    <row r="9" spans="2:8" ht="27.6" x14ac:dyDescent="0.3">
      <c r="B9" s="28" t="s">
        <v>1</v>
      </c>
      <c r="C9" s="29" t="s">
        <v>10</v>
      </c>
      <c r="D9" s="29" t="s">
        <v>0</v>
      </c>
      <c r="E9" s="29" t="s">
        <v>2</v>
      </c>
      <c r="F9" s="30" t="s">
        <v>3</v>
      </c>
    </row>
    <row r="10" spans="2:8" x14ac:dyDescent="0.3">
      <c r="B10" s="1" t="s">
        <v>5</v>
      </c>
      <c r="C10" s="11">
        <v>15284</v>
      </c>
      <c r="D10" s="13"/>
      <c r="E10" s="14">
        <f>+ROUND((D10*1.19),2)</f>
        <v>0</v>
      </c>
      <c r="F10" s="14">
        <f>E10*C10</f>
        <v>0</v>
      </c>
    </row>
    <row r="11" spans="2:8" x14ac:dyDescent="0.3">
      <c r="B11" s="1" t="s">
        <v>7</v>
      </c>
      <c r="C11" s="11">
        <v>9161</v>
      </c>
      <c r="D11" s="13"/>
      <c r="E11" s="14">
        <f t="shared" ref="E11" si="2">+ROUND((D11*1.19),2)</f>
        <v>0</v>
      </c>
      <c r="F11" s="14">
        <f t="shared" ref="F11" si="3">E11*C11</f>
        <v>0</v>
      </c>
    </row>
    <row r="12" spans="2:8" x14ac:dyDescent="0.3">
      <c r="B12" s="2"/>
      <c r="C12" s="2"/>
      <c r="D12" s="4"/>
      <c r="E12" s="8" t="s">
        <v>4</v>
      </c>
      <c r="F12" s="15">
        <f>SUM(F10:F11)</f>
        <v>0</v>
      </c>
    </row>
    <row r="13" spans="2:8" x14ac:dyDescent="0.3">
      <c r="B13" s="2"/>
      <c r="C13" s="2"/>
      <c r="D13" s="4"/>
      <c r="E13" s="4"/>
      <c r="F13" s="9"/>
    </row>
    <row r="15" spans="2:8" ht="27.6" x14ac:dyDescent="0.3">
      <c r="B15" s="28" t="s">
        <v>1</v>
      </c>
      <c r="C15" s="29" t="s">
        <v>11</v>
      </c>
      <c r="D15" s="29" t="s">
        <v>0</v>
      </c>
      <c r="E15" s="29" t="s">
        <v>2</v>
      </c>
      <c r="F15" s="30" t="s">
        <v>3</v>
      </c>
    </row>
    <row r="16" spans="2:8" x14ac:dyDescent="0.3">
      <c r="B16" s="1" t="s">
        <v>5</v>
      </c>
      <c r="C16" s="11">
        <v>15284</v>
      </c>
      <c r="D16" s="13"/>
      <c r="E16" s="14">
        <f>+ROUND((D16*1.19),2)</f>
        <v>0</v>
      </c>
      <c r="F16" s="14">
        <f>E16*C16</f>
        <v>0</v>
      </c>
    </row>
    <row r="17" spans="2:6" x14ac:dyDescent="0.3">
      <c r="B17" s="1" t="s">
        <v>7</v>
      </c>
      <c r="C17" s="11">
        <v>9161</v>
      </c>
      <c r="D17" s="13"/>
      <c r="E17" s="14">
        <f t="shared" ref="E17" si="4">+ROUND((D17*1.19),2)</f>
        <v>0</v>
      </c>
      <c r="F17" s="14">
        <f t="shared" ref="F17" si="5">E17*C17</f>
        <v>0</v>
      </c>
    </row>
    <row r="18" spans="2:6" x14ac:dyDescent="0.3">
      <c r="B18" s="2"/>
      <c r="C18" s="2"/>
      <c r="D18" s="4"/>
      <c r="E18" s="8" t="s">
        <v>4</v>
      </c>
      <c r="F18" s="15">
        <f>SUM(F16:F17)</f>
        <v>0</v>
      </c>
    </row>
    <row r="19" spans="2:6" x14ac:dyDescent="0.3">
      <c r="B19" s="2"/>
      <c r="C19" s="2"/>
      <c r="D19" s="4"/>
      <c r="E19" s="4"/>
      <c r="F19" s="9"/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46077-1753-421B-98C7-A267248FC35E}">
  <dimension ref="B1:H19"/>
  <sheetViews>
    <sheetView workbookViewId="0">
      <selection activeCell="C17" activeCellId="5" sqref="C4 C5 C10 C11 C16 C17"/>
    </sheetView>
  </sheetViews>
  <sheetFormatPr baseColWidth="10" defaultRowHeight="14.4" x14ac:dyDescent="0.3"/>
  <cols>
    <col min="1" max="1" width="6.88671875" customWidth="1"/>
    <col min="2" max="2" width="42.88671875" customWidth="1"/>
    <col min="3" max="3" width="66" customWidth="1"/>
    <col min="4" max="4" width="15.33203125" customWidth="1"/>
    <col min="5" max="5" width="23" bestFit="1" customWidth="1"/>
    <col min="6" max="6" width="15.88671875" style="10" customWidth="1"/>
  </cols>
  <sheetData>
    <row r="1" spans="2:8" ht="15.6" x14ac:dyDescent="0.3">
      <c r="B1" s="12" t="s">
        <v>6</v>
      </c>
    </row>
    <row r="3" spans="2:8" s="7" customFormat="1" ht="27.6" x14ac:dyDescent="0.3">
      <c r="B3" s="28" t="s">
        <v>1</v>
      </c>
      <c r="C3" s="29" t="s">
        <v>12</v>
      </c>
      <c r="D3" s="29" t="s">
        <v>0</v>
      </c>
      <c r="E3" s="29" t="s">
        <v>2</v>
      </c>
      <c r="F3" s="30" t="s">
        <v>3</v>
      </c>
      <c r="G3" s="5"/>
      <c r="H3" s="6"/>
    </row>
    <row r="4" spans="2:8" x14ac:dyDescent="0.3">
      <c r="B4" s="1" t="s">
        <v>5</v>
      </c>
      <c r="C4" s="11">
        <v>15334</v>
      </c>
      <c r="D4" s="13"/>
      <c r="E4" s="14">
        <f>+ROUND((D4*1.19),2)</f>
        <v>0</v>
      </c>
      <c r="F4" s="14">
        <f>E4*C4</f>
        <v>0</v>
      </c>
      <c r="G4" s="4"/>
      <c r="H4" s="3"/>
    </row>
    <row r="5" spans="2:8" x14ac:dyDescent="0.3">
      <c r="B5" s="1" t="s">
        <v>7</v>
      </c>
      <c r="C5" s="11">
        <v>9327</v>
      </c>
      <c r="D5" s="13"/>
      <c r="E5" s="14">
        <f t="shared" ref="E5" si="0">+ROUND((D5*1.19),2)</f>
        <v>0</v>
      </c>
      <c r="F5" s="14">
        <f t="shared" ref="F5" si="1">E5*C5</f>
        <v>0</v>
      </c>
      <c r="G5" s="4"/>
      <c r="H5" s="3"/>
    </row>
    <row r="6" spans="2:8" x14ac:dyDescent="0.3">
      <c r="B6" s="2"/>
      <c r="C6" s="2"/>
      <c r="D6" s="4"/>
      <c r="E6" s="8" t="s">
        <v>4</v>
      </c>
      <c r="F6" s="15">
        <f>SUM(F4:F5)</f>
        <v>0</v>
      </c>
      <c r="H6" s="3"/>
    </row>
    <row r="7" spans="2:8" x14ac:dyDescent="0.3">
      <c r="B7" s="2"/>
      <c r="C7" s="2"/>
      <c r="D7" s="4"/>
      <c r="E7" s="4"/>
      <c r="F7" s="9"/>
      <c r="G7" s="4"/>
      <c r="H7" s="3"/>
    </row>
    <row r="9" spans="2:8" ht="27.6" x14ac:dyDescent="0.3">
      <c r="B9" s="31" t="s">
        <v>1</v>
      </c>
      <c r="C9" s="29" t="s">
        <v>13</v>
      </c>
      <c r="D9" s="32" t="s">
        <v>0</v>
      </c>
      <c r="E9" s="32" t="s">
        <v>2</v>
      </c>
      <c r="F9" s="33" t="s">
        <v>3</v>
      </c>
    </row>
    <row r="10" spans="2:8" x14ac:dyDescent="0.3">
      <c r="B10" s="1" t="s">
        <v>5</v>
      </c>
      <c r="C10" s="11">
        <v>15380</v>
      </c>
      <c r="D10" s="13"/>
      <c r="E10" s="14">
        <f>+ROUND((D10*1.19),2)</f>
        <v>0</v>
      </c>
      <c r="F10" s="14">
        <f>E10*C10</f>
        <v>0</v>
      </c>
    </row>
    <row r="11" spans="2:8" x14ac:dyDescent="0.3">
      <c r="B11" s="1" t="s">
        <v>7</v>
      </c>
      <c r="C11" s="11">
        <v>9422</v>
      </c>
      <c r="D11" s="13"/>
      <c r="E11" s="14">
        <f t="shared" ref="E11" si="2">+ROUND((D11*1.19),2)</f>
        <v>0</v>
      </c>
      <c r="F11" s="14">
        <f t="shared" ref="F11" si="3">E11*C11</f>
        <v>0</v>
      </c>
    </row>
    <row r="12" spans="2:8" x14ac:dyDescent="0.3">
      <c r="B12" s="2"/>
      <c r="C12" s="2"/>
      <c r="D12" s="4"/>
      <c r="E12" s="8" t="s">
        <v>4</v>
      </c>
      <c r="F12" s="15">
        <f>SUM(F10:F11)</f>
        <v>0</v>
      </c>
    </row>
    <row r="13" spans="2:8" x14ac:dyDescent="0.3">
      <c r="B13" s="2"/>
      <c r="C13" s="2"/>
      <c r="D13" s="4"/>
      <c r="E13" s="4"/>
      <c r="F13" s="9"/>
    </row>
    <row r="15" spans="2:8" ht="27.6" x14ac:dyDescent="0.3">
      <c r="B15" s="31" t="s">
        <v>1</v>
      </c>
      <c r="C15" s="29" t="s">
        <v>14</v>
      </c>
      <c r="D15" s="32" t="s">
        <v>0</v>
      </c>
      <c r="E15" s="32" t="s">
        <v>2</v>
      </c>
      <c r="F15" s="33" t="s">
        <v>3</v>
      </c>
    </row>
    <row r="16" spans="2:8" x14ac:dyDescent="0.3">
      <c r="B16" s="1" t="s">
        <v>5</v>
      </c>
      <c r="C16" s="11">
        <v>15380</v>
      </c>
      <c r="D16" s="13"/>
      <c r="E16" s="14">
        <f>+ROUND((D16*1.19),2)</f>
        <v>0</v>
      </c>
      <c r="F16" s="14">
        <f>E16*C16</f>
        <v>0</v>
      </c>
    </row>
    <row r="17" spans="2:6" x14ac:dyDescent="0.3">
      <c r="B17" s="1" t="s">
        <v>7</v>
      </c>
      <c r="C17" s="11">
        <v>9422</v>
      </c>
      <c r="D17" s="13"/>
      <c r="E17" s="14">
        <f t="shared" ref="E17" si="4">+ROUND((D17*1.19),2)</f>
        <v>0</v>
      </c>
      <c r="F17" s="14">
        <f t="shared" ref="F17" si="5">E17*C17</f>
        <v>0</v>
      </c>
    </row>
    <row r="18" spans="2:6" x14ac:dyDescent="0.3">
      <c r="B18" s="2"/>
      <c r="C18" s="2"/>
      <c r="D18" s="4"/>
      <c r="E18" s="8" t="s">
        <v>4</v>
      </c>
      <c r="F18" s="15">
        <f>SUM(F16:F17)</f>
        <v>0</v>
      </c>
    </row>
    <row r="19" spans="2:6" x14ac:dyDescent="0.3">
      <c r="B19" s="2"/>
      <c r="C19" s="2"/>
      <c r="D19" s="4"/>
      <c r="E19" s="4"/>
      <c r="F19" s="9"/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68CDA-AC03-49E2-9CA8-BCA3FC950FF7}">
  <dimension ref="B1:H18"/>
  <sheetViews>
    <sheetView tabSelected="1" workbookViewId="0"/>
  </sheetViews>
  <sheetFormatPr baseColWidth="10" defaultRowHeight="14.4" x14ac:dyDescent="0.3"/>
  <cols>
    <col min="3" max="3" width="45.6640625" style="7" customWidth="1"/>
    <col min="4" max="4" width="33" bestFit="1" customWidth="1"/>
    <col min="5" max="5" width="33" customWidth="1"/>
    <col min="6" max="6" width="13.77734375" customWidth="1"/>
    <col min="7" max="7" width="13.5546875" customWidth="1"/>
    <col min="8" max="8" width="13.21875" customWidth="1"/>
  </cols>
  <sheetData>
    <row r="1" spans="2:8" ht="15.6" x14ac:dyDescent="0.3">
      <c r="D1" s="12" t="s">
        <v>6</v>
      </c>
      <c r="E1" s="12"/>
      <c r="H1" s="10"/>
    </row>
    <row r="2" spans="2:8" x14ac:dyDescent="0.3">
      <c r="H2" s="10"/>
    </row>
    <row r="3" spans="2:8" ht="41.4" x14ac:dyDescent="0.3">
      <c r="B3" s="40" t="s">
        <v>18</v>
      </c>
      <c r="C3" s="40" t="s">
        <v>15</v>
      </c>
      <c r="D3" s="40" t="s">
        <v>1</v>
      </c>
      <c r="E3" s="40" t="s">
        <v>17</v>
      </c>
      <c r="F3" s="41" t="s">
        <v>0</v>
      </c>
      <c r="G3" s="41" t="s">
        <v>2</v>
      </c>
      <c r="H3" s="42" t="s">
        <v>3</v>
      </c>
    </row>
    <row r="4" spans="2:8" ht="19.8" customHeight="1" x14ac:dyDescent="0.3">
      <c r="B4" s="47">
        <v>2023</v>
      </c>
      <c r="C4" s="34" t="s">
        <v>16</v>
      </c>
      <c r="D4" s="35" t="s">
        <v>5</v>
      </c>
      <c r="E4" s="53">
        <v>15995</v>
      </c>
      <c r="F4" s="44"/>
      <c r="G4" s="44">
        <f>+F4*1.19</f>
        <v>0</v>
      </c>
      <c r="H4" s="44">
        <f>+E4*G4</f>
        <v>0</v>
      </c>
    </row>
    <row r="5" spans="2:8" ht="19.8" customHeight="1" x14ac:dyDescent="0.3">
      <c r="B5" s="47"/>
      <c r="C5" s="34" t="s">
        <v>16</v>
      </c>
      <c r="D5" s="35" t="s">
        <v>7</v>
      </c>
      <c r="E5" s="53">
        <v>8942</v>
      </c>
      <c r="F5" s="44"/>
      <c r="G5" s="44">
        <f t="shared" ref="G5:G17" si="0">+F5*1.19</f>
        <v>0</v>
      </c>
      <c r="H5" s="44">
        <f t="shared" ref="H5:H17" si="1">+E5*G5</f>
        <v>0</v>
      </c>
    </row>
    <row r="6" spans="2:8" ht="36" x14ac:dyDescent="0.3">
      <c r="B6" s="48">
        <v>2024</v>
      </c>
      <c r="C6" s="36" t="s">
        <v>19</v>
      </c>
      <c r="D6" s="37" t="s">
        <v>5</v>
      </c>
      <c r="E6" s="51">
        <v>16028</v>
      </c>
      <c r="F6" s="45"/>
      <c r="G6" s="45">
        <f t="shared" si="0"/>
        <v>0</v>
      </c>
      <c r="H6" s="45">
        <f t="shared" si="1"/>
        <v>0</v>
      </c>
    </row>
    <row r="7" spans="2:8" ht="36" x14ac:dyDescent="0.3">
      <c r="B7" s="48"/>
      <c r="C7" s="36" t="s">
        <v>19</v>
      </c>
      <c r="D7" s="37" t="s">
        <v>7</v>
      </c>
      <c r="E7" s="51">
        <v>9243</v>
      </c>
      <c r="F7" s="45"/>
      <c r="G7" s="45">
        <f t="shared" si="0"/>
        <v>0</v>
      </c>
      <c r="H7" s="45">
        <f t="shared" si="1"/>
        <v>0</v>
      </c>
    </row>
    <row r="8" spans="2:8" ht="36" x14ac:dyDescent="0.3">
      <c r="B8" s="48"/>
      <c r="C8" s="36" t="s">
        <v>20</v>
      </c>
      <c r="D8" s="37" t="s">
        <v>5</v>
      </c>
      <c r="E8" s="51">
        <v>16049</v>
      </c>
      <c r="F8" s="45"/>
      <c r="G8" s="45">
        <f t="shared" si="0"/>
        <v>0</v>
      </c>
      <c r="H8" s="45">
        <f t="shared" si="1"/>
        <v>0</v>
      </c>
    </row>
    <row r="9" spans="2:8" ht="36" x14ac:dyDescent="0.3">
      <c r="B9" s="48"/>
      <c r="C9" s="36" t="s">
        <v>20</v>
      </c>
      <c r="D9" s="37" t="s">
        <v>7</v>
      </c>
      <c r="E9" s="51">
        <v>9318</v>
      </c>
      <c r="F9" s="45"/>
      <c r="G9" s="45">
        <f>+F9*1.19</f>
        <v>0</v>
      </c>
      <c r="H9" s="45">
        <f>+E9*G9</f>
        <v>0</v>
      </c>
    </row>
    <row r="10" spans="2:8" ht="24" x14ac:dyDescent="0.3">
      <c r="B10" s="48"/>
      <c r="C10" s="36" t="s">
        <v>21</v>
      </c>
      <c r="D10" s="37" t="s">
        <v>5</v>
      </c>
      <c r="E10" s="51">
        <v>16049</v>
      </c>
      <c r="F10" s="45"/>
      <c r="G10" s="45">
        <f t="shared" si="0"/>
        <v>0</v>
      </c>
      <c r="H10" s="45">
        <f t="shared" si="1"/>
        <v>0</v>
      </c>
    </row>
    <row r="11" spans="2:8" ht="24" x14ac:dyDescent="0.3">
      <c r="B11" s="48"/>
      <c r="C11" s="36" t="s">
        <v>21</v>
      </c>
      <c r="D11" s="37" t="s">
        <v>7</v>
      </c>
      <c r="E11" s="51">
        <v>9318</v>
      </c>
      <c r="F11" s="45"/>
      <c r="G11" s="45">
        <f t="shared" si="0"/>
        <v>0</v>
      </c>
      <c r="H11" s="45">
        <f t="shared" si="1"/>
        <v>0</v>
      </c>
    </row>
    <row r="12" spans="2:8" ht="36" x14ac:dyDescent="0.3">
      <c r="B12" s="49">
        <v>2025</v>
      </c>
      <c r="C12" s="38" t="s">
        <v>22</v>
      </c>
      <c r="D12" s="39" t="s">
        <v>5</v>
      </c>
      <c r="E12" s="52">
        <v>16100</v>
      </c>
      <c r="F12" s="46"/>
      <c r="G12" s="46">
        <f t="shared" si="0"/>
        <v>0</v>
      </c>
      <c r="H12" s="46">
        <f t="shared" si="1"/>
        <v>0</v>
      </c>
    </row>
    <row r="13" spans="2:8" ht="36" x14ac:dyDescent="0.3">
      <c r="B13" s="49"/>
      <c r="C13" s="38" t="s">
        <v>22</v>
      </c>
      <c r="D13" s="39" t="s">
        <v>7</v>
      </c>
      <c r="E13" s="52">
        <v>9489</v>
      </c>
      <c r="F13" s="46"/>
      <c r="G13" s="46">
        <f t="shared" si="0"/>
        <v>0</v>
      </c>
      <c r="H13" s="46">
        <f t="shared" si="1"/>
        <v>0</v>
      </c>
    </row>
    <row r="14" spans="2:8" ht="24" x14ac:dyDescent="0.3">
      <c r="B14" s="49"/>
      <c r="C14" s="38" t="s">
        <v>23</v>
      </c>
      <c r="D14" s="39" t="s">
        <v>5</v>
      </c>
      <c r="E14" s="52">
        <v>16148</v>
      </c>
      <c r="F14" s="46"/>
      <c r="G14" s="46">
        <f t="shared" si="0"/>
        <v>0</v>
      </c>
      <c r="H14" s="46">
        <f t="shared" si="1"/>
        <v>0</v>
      </c>
    </row>
    <row r="15" spans="2:8" ht="24" x14ac:dyDescent="0.3">
      <c r="B15" s="49"/>
      <c r="C15" s="38" t="s">
        <v>23</v>
      </c>
      <c r="D15" s="39" t="s">
        <v>7</v>
      </c>
      <c r="E15" s="52">
        <v>9586</v>
      </c>
      <c r="F15" s="46"/>
      <c r="G15" s="46">
        <f t="shared" si="0"/>
        <v>0</v>
      </c>
      <c r="H15" s="46">
        <f t="shared" si="1"/>
        <v>0</v>
      </c>
    </row>
    <row r="16" spans="2:8" ht="24.6" customHeight="1" x14ac:dyDescent="0.3">
      <c r="B16" s="49"/>
      <c r="C16" s="38" t="s">
        <v>24</v>
      </c>
      <c r="D16" s="39" t="s">
        <v>5</v>
      </c>
      <c r="E16" s="52">
        <v>16148</v>
      </c>
      <c r="F16" s="46"/>
      <c r="G16" s="46">
        <f t="shared" si="0"/>
        <v>0</v>
      </c>
      <c r="H16" s="46">
        <f t="shared" si="1"/>
        <v>0</v>
      </c>
    </row>
    <row r="17" spans="2:8" ht="21.6" customHeight="1" x14ac:dyDescent="0.3">
      <c r="B17" s="49"/>
      <c r="C17" s="38" t="s">
        <v>24</v>
      </c>
      <c r="D17" s="39" t="s">
        <v>7</v>
      </c>
      <c r="E17" s="52">
        <v>9586</v>
      </c>
      <c r="F17" s="46"/>
      <c r="G17" s="46">
        <f t="shared" si="0"/>
        <v>0</v>
      </c>
      <c r="H17" s="46">
        <f t="shared" si="1"/>
        <v>0</v>
      </c>
    </row>
    <row r="18" spans="2:8" ht="28.8" customHeight="1" x14ac:dyDescent="0.3">
      <c r="F18" s="50" t="s">
        <v>25</v>
      </c>
      <c r="G18" s="50"/>
      <c r="H18" s="43">
        <f>SUM(H4:H17)</f>
        <v>0</v>
      </c>
    </row>
  </sheetData>
  <mergeCells count="4">
    <mergeCell ref="B4:B5"/>
    <mergeCell ref="B6:B11"/>
    <mergeCell ref="B12:B17"/>
    <mergeCell ref="F18:G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2023</vt:lpstr>
      <vt:lpstr>2024</vt:lpstr>
      <vt:lpstr>2025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Navia Chacano</dc:creator>
  <cp:lastModifiedBy>Alejandro Reyes Sandoval</cp:lastModifiedBy>
  <cp:lastPrinted>2021-03-01T14:07:59Z</cp:lastPrinted>
  <dcterms:created xsi:type="dcterms:W3CDTF">2021-01-25T20:07:26Z</dcterms:created>
  <dcterms:modified xsi:type="dcterms:W3CDTF">2023-08-14T19:59:22Z</dcterms:modified>
</cp:coreProperties>
</file>