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ate1904="1"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2_Impresión-fija\02_Anexos y muestras\"/>
    </mc:Choice>
  </mc:AlternateContent>
  <xr:revisionPtr revIDLastSave="0" documentId="13_ncr:1_{B5D6E56F-68B1-4E20-B1F5-149F10A83AEB}" xr6:coauthVersionLast="47" xr6:coauthVersionMax="47" xr10:uidLastSave="{00000000-0000-0000-0000-000000000000}"/>
  <bookViews>
    <workbookView xWindow="20370" yWindow="-120" windowWidth="19440" windowHeight="15000" tabRatio="855" activeTab="2" xr2:uid="{00000000-000D-0000-FFFF-FFFF00000000}"/>
  </bookViews>
  <sheets>
    <sheet name="Línea 1" sheetId="27" r:id="rId1"/>
    <sheet name="Línea 2" sheetId="28" r:id="rId2"/>
    <sheet name="Línea 3" sheetId="29" r:id="rId3"/>
    <sheet name="Hoja1" sheetId="25" state="hidden" r:id="rId4"/>
  </sheets>
  <externalReferences>
    <externalReference r:id="rId5"/>
    <externalReference r:id="rId6"/>
  </externalReferences>
  <definedNames>
    <definedName name="_xlnm._FilterDatabase" localSheetId="0" hidden="1">'Línea 1'!#REF!</definedName>
    <definedName name="_xlnm._FilterDatabase" localSheetId="1" hidden="1">'Línea 2'!#REF!</definedName>
    <definedName name="_xlnm._FilterDatabase" localSheetId="2" hidden="1">'Línea 3'!$A$1:$T$1</definedName>
    <definedName name="CCG">#REF!</definedName>
    <definedName name="col.esc">#REF!</definedName>
    <definedName name="colegio">#REF!</definedName>
    <definedName name="GORE">'[1]GORE-OK'!$C$33:$E$35</definedName>
    <definedName name="jta">#REF!</definedName>
    <definedName name="jta.elec">#REF!</definedName>
    <definedName name="jtamas">#REF!</definedName>
    <definedName name="jtamenos">#REF!</definedName>
    <definedName name="lamesa">#REF!</definedName>
    <definedName name="loc.vot">#REF!</definedName>
    <definedName name="local">#REF!</definedName>
    <definedName name="menos">#REF!</definedName>
    <definedName name="mesa">#REF!</definedName>
    <definedName name="mesa.pd">#REF!</definedName>
    <definedName name="mesa.psd">#REF!</definedName>
    <definedName name="PD">#REF!</definedName>
    <definedName name="pede">#REF!</definedName>
    <definedName name="pesesde">#REF!</definedName>
    <definedName name="PSD">#REF!</definedName>
    <definedName name="se">#REF!</definedName>
    <definedName name="SEG">#REF!</definedName>
    <definedName name="Senadores">[2]BASE!$A$23:$A$24</definedName>
    <definedName name="tipo">#REF!</definedName>
  </definedNames>
  <calcPr calcId="191029"/>
  <customWorkbookViews>
    <customWorkbookView name="riparraguirre - Vista personalizada" guid="{920826EE-EC9D-4FA4-BE05-EEADC1CD1B87}" mergeInterval="0" personalView="1" maximized="1" xWindow="260" yWindow="138" windowWidth="663" windowHeight="449" tabRatio="685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29" l="1"/>
  <c r="T15" i="29"/>
  <c r="U5" i="28"/>
  <c r="U17" i="28" l="1"/>
  <c r="U16" i="28"/>
  <c r="U3" i="28"/>
  <c r="U4" i="28"/>
  <c r="U6" i="28"/>
  <c r="U7" i="28"/>
  <c r="U8" i="28"/>
  <c r="U9" i="28"/>
  <c r="U10" i="28"/>
  <c r="U11" i="28"/>
  <c r="U12" i="28"/>
  <c r="U13" i="28"/>
  <c r="U14" i="28"/>
  <c r="U15" i="28"/>
  <c r="U18" i="28"/>
  <c r="T3" i="27"/>
  <c r="T4" i="27"/>
  <c r="T5" i="27"/>
  <c r="E2" i="25"/>
  <c r="K2" i="25"/>
  <c r="E3" i="25"/>
  <c r="K3" i="25"/>
  <c r="E4" i="25"/>
  <c r="K4" i="25"/>
  <c r="E5" i="25"/>
  <c r="K5" i="25"/>
  <c r="E6" i="25"/>
  <c r="K6" i="25"/>
  <c r="E7" i="25"/>
  <c r="K7" i="25"/>
  <c r="E8" i="25"/>
  <c r="K8" i="25"/>
  <c r="E9" i="25"/>
  <c r="K9" i="25"/>
  <c r="E10" i="25"/>
  <c r="K10" i="25"/>
  <c r="E11" i="25"/>
  <c r="K11" i="25"/>
  <c r="E12" i="25"/>
  <c r="K12" i="25"/>
  <c r="E13" i="25"/>
  <c r="K13" i="25"/>
  <c r="E14" i="25"/>
  <c r="K14" i="25"/>
  <c r="E15" i="25"/>
  <c r="K15" i="25"/>
  <c r="E16" i="25"/>
  <c r="K16" i="25"/>
  <c r="E17" i="25"/>
  <c r="K17" i="25"/>
  <c r="E18" i="25"/>
  <c r="K18" i="25"/>
  <c r="E19" i="25"/>
  <c r="K19" i="25"/>
  <c r="E20" i="25"/>
  <c r="K20" i="25"/>
  <c r="E21" i="25"/>
  <c r="K21" i="25"/>
  <c r="E22" i="25"/>
  <c r="K22" i="25"/>
  <c r="E23" i="25"/>
  <c r="K23" i="25"/>
  <c r="E24" i="25"/>
  <c r="K24" i="25"/>
  <c r="E25" i="25"/>
  <c r="K25" i="25"/>
  <c r="E26" i="25"/>
  <c r="K26" i="25"/>
  <c r="E27" i="25"/>
  <c r="K27" i="25"/>
  <c r="E28" i="25"/>
  <c r="K28" i="25"/>
  <c r="E29" i="25"/>
  <c r="K29" i="25"/>
  <c r="E30" i="25"/>
  <c r="K30" i="25"/>
  <c r="E31" i="25"/>
  <c r="K31" i="25"/>
  <c r="E32" i="25"/>
  <c r="K32" i="25"/>
  <c r="K33" i="25"/>
  <c r="K34" i="25"/>
  <c r="K35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Navia Chacano</author>
  </authors>
  <commentList>
    <comment ref="S7" authorId="0" shapeId="0" xr:uid="{D1EB7FD6-E623-41BA-8918-4FBAC5E64851}">
      <text>
        <r>
          <rPr>
            <sz val="9"/>
            <color indexed="81"/>
            <rFont val="Tahoma"/>
            <family val="2"/>
          </rPr>
          <t xml:space="preserve">
dejar 5 por mesa</t>
        </r>
      </text>
    </comment>
  </commentList>
</comments>
</file>

<file path=xl/sharedStrings.xml><?xml version="1.0" encoding="utf-8"?>
<sst xmlns="http://schemas.openxmlformats.org/spreadsheetml/2006/main" count="226" uniqueCount="107">
  <si>
    <t>Total</t>
  </si>
  <si>
    <t>FORMULARIOS</t>
  </si>
  <si>
    <t>038 y 038 MP</t>
  </si>
  <si>
    <t>37-1</t>
  </si>
  <si>
    <t>75-P</t>
  </si>
  <si>
    <t>75-S</t>
  </si>
  <si>
    <t>75-D</t>
  </si>
  <si>
    <t>34-A</t>
  </si>
  <si>
    <t>34-B</t>
  </si>
  <si>
    <t>75-GR</t>
  </si>
  <si>
    <t>75-A</t>
  </si>
  <si>
    <t>75-C</t>
  </si>
  <si>
    <t>75-CR</t>
  </si>
  <si>
    <t>UI</t>
  </si>
  <si>
    <t>Cantidad Total</t>
  </si>
  <si>
    <t xml:space="preserve">Formulario 29 CE </t>
  </si>
  <si>
    <t>Formulario 30</t>
  </si>
  <si>
    <t>Formulario 32</t>
  </si>
  <si>
    <t>Formulario 34-A</t>
  </si>
  <si>
    <t>Formulario 34-B</t>
  </si>
  <si>
    <t>Formulario 35</t>
  </si>
  <si>
    <t>Formulario 36</t>
  </si>
  <si>
    <t>Formulario 37</t>
  </si>
  <si>
    <t>Formulario 37-1</t>
  </si>
  <si>
    <t>Formulario 038 y 038 MP</t>
  </si>
  <si>
    <t>Formulario 42</t>
  </si>
  <si>
    <t>Formulario 44</t>
  </si>
  <si>
    <t>Formulario 45</t>
  </si>
  <si>
    <t>Formulario 49</t>
  </si>
  <si>
    <t>Formulario 50</t>
  </si>
  <si>
    <t>Formulario 51</t>
  </si>
  <si>
    <t>Formulario 53</t>
  </si>
  <si>
    <t>Formulario 54</t>
  </si>
  <si>
    <t>Formulario 62</t>
  </si>
  <si>
    <t>Formulario 65</t>
  </si>
  <si>
    <t>Formulario 59 LV</t>
  </si>
  <si>
    <t>Formulario 59 PESE</t>
  </si>
  <si>
    <t xml:space="preserve">Línea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</si>
  <si>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</si>
  <si>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</si>
  <si>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</si>
  <si>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</si>
  <si>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</si>
  <si>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</si>
  <si>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</si>
  <si>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</si>
  <si>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</si>
  <si>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</si>
  <si>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</si>
  <si>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</si>
  <si>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</si>
  <si>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</si>
  <si>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</si>
  <si>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</si>
  <si>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Línea 1</t>
  </si>
  <si>
    <t>Cartilla de MRS</t>
  </si>
  <si>
    <t xml:space="preserve">Cartilla de MRS PPL </t>
  </si>
  <si>
    <t>Cartilla de Delegados/as</t>
  </si>
  <si>
    <t>Línea 2</t>
  </si>
  <si>
    <t>Pack Material Capacitación PESE</t>
  </si>
  <si>
    <t>Carteles de Mesa</t>
  </si>
  <si>
    <t xml:space="preserve">Carteles de Identificación de Vocales </t>
  </si>
  <si>
    <t xml:space="preserve">Carteles de Locales </t>
  </si>
  <si>
    <t>Carteles de urna (blanco)</t>
  </si>
  <si>
    <t>Credenciales (incluye F61 y portacredencial)</t>
  </si>
  <si>
    <t xml:space="preserve">Padrones Alfabéticos (cuadernillo) </t>
  </si>
  <si>
    <t xml:space="preserve">Padrones Alfabéticos (pendrive) </t>
  </si>
  <si>
    <t>Señalética de Salida</t>
  </si>
  <si>
    <t xml:space="preserve">Respetar filas </t>
  </si>
  <si>
    <t>Recinto Penitenciario</t>
  </si>
  <si>
    <t>Línea 3</t>
  </si>
  <si>
    <t xml:space="preserve">Formulario 29 LV </t>
  </si>
  <si>
    <t xml:space="preserve">Formulario 41 Nacional </t>
  </si>
  <si>
    <t xml:space="preserve">Formulario 41 Extranjero </t>
  </si>
  <si>
    <t xml:space="preserve">Formulario 43 Nacional </t>
  </si>
  <si>
    <t xml:space="preserve">Formulario 43 Extranjero </t>
  </si>
  <si>
    <t xml:space="preserve">Formulario 44 Extranjero </t>
  </si>
  <si>
    <t xml:space="preserve">Formulario 46 Nacional </t>
  </si>
  <si>
    <t xml:space="preserve">Formulario 46 Extranjero </t>
  </si>
  <si>
    <t xml:space="preserve">Formulario 52 Nacional </t>
  </si>
  <si>
    <t xml:space="preserve">Formulario 52 Extranjero </t>
  </si>
  <si>
    <t xml:space="preserve">Formulario 54 Extranjero </t>
  </si>
  <si>
    <t xml:space="preserve">Formulario 59 MRS Extranjero </t>
  </si>
  <si>
    <t xml:space="preserve">Formulario 59 LV Extranjero </t>
  </si>
  <si>
    <t>Formulario 59 CE</t>
  </si>
  <si>
    <t xml:space="preserve">Formulario 59 JE </t>
  </si>
  <si>
    <t>Hoja de ayuda Escrutinio</t>
  </si>
  <si>
    <t>Formulario de Excusas</t>
  </si>
  <si>
    <t>Trípticos  Vocales (MRS) NOTIFICACION DE VOCALES</t>
  </si>
  <si>
    <t>Ley 18700</t>
  </si>
  <si>
    <t>INFOGRAFIAS N1</t>
  </si>
  <si>
    <t>INFOGRAFIAS N2</t>
  </si>
  <si>
    <t>MATERIAL</t>
  </si>
  <si>
    <t>Formulario 33/33-I</t>
  </si>
  <si>
    <t>Regiones</t>
  </si>
  <si>
    <t>Paso a Paso</t>
  </si>
  <si>
    <t>Señalética de Entrada (1)</t>
  </si>
  <si>
    <t>Señalética de Entrada (2)</t>
  </si>
  <si>
    <t>Paso a Paso (extranjero)</t>
  </si>
  <si>
    <t>DPE</t>
  </si>
  <si>
    <t>Formulario 65 Extranjero</t>
  </si>
  <si>
    <t>Formulario 33/33-I Extranjero</t>
  </si>
  <si>
    <t>Formulario 34 Extranjero</t>
  </si>
  <si>
    <t>Formulario 35 Extranjero</t>
  </si>
  <si>
    <t>Formulario 36 Extranjero</t>
  </si>
  <si>
    <t xml:space="preserve">Hojas por padrones alfabéticos </t>
  </si>
  <si>
    <t>Formulario 37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</si>
</sst>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41" formatCode="_ * #,##0_ ;_ * \-#,##0_ ;_ * &quot;-&quot;_ ;_ @_ "/>
    <numFmt numFmtId="164" formatCode="#,##0;[Red]#,##0"/>
    <numFmt numFmtId="165" formatCode="_-[$€-2]\ * #,##0.00_-;\-[$€-2]\ * #,##0.00_-;_-[$€-2]\ * &quot;-&quot;??_-"/>
    <numFmt numFmtId="166" formatCode="_ * #,##0_ ;_ * \-#,##0_ ;_ * \-_ ;_ @_ "/>
    <numFmt numFmtId="167" formatCode="_-&quot;$&quot;\ * #,##0.00_-;\-&quot;$&quot;\ * #,##0.00_-;_-&quot;$&quot;\ * &quot;-&quot;??_-;_-@_-"/>
    <numFmt numFmtId="168" formatCode="_-* #,##0.00_-;\-* #,##0.00_-;_-* &quot;-&quot;??_-;_-@_-"/>
  </numFmts>
  <fonts count="2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</font>
    <font>
      <sz val="8"/>
      <name val="Helv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color indexed="81"/>
      <name val="Tahoma"/>
      <family val="2"/>
    </font>
    <font>
      <b/>
      <sz val="8"/>
      <color theme="1"/>
      <name val="Calibri Light"/>
      <family val="2"/>
      <scheme val="major"/>
    </font>
    <font>
      <sz val="8"/>
      <name val="Geneva"/>
    </font>
    <font>
      <sz val="11"/>
      <name val="Calibri"/>
      <family val="2"/>
    </font>
    <font>
      <sz val="11"/>
      <color rgb="FF000000"/>
      <name val="Calibri Light"/>
      <family val="2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 applyProtection="0"/>
    <xf numFmtId="165" fontId="5" fillId="0" borderId="0" applyFont="0" applyFill="0" applyBorder="0" applyAlignment="0" applyProtection="0"/>
    <xf numFmtId="164" fontId="6" fillId="0" borderId="0"/>
    <xf numFmtId="0" fontId="4" fillId="0" borderId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0" fontId="2" fillId="0" borderId="0"/>
    <xf numFmtId="0" fontId="16" fillId="0" borderId="0"/>
    <xf numFmtId="41" fontId="16" fillId="0" borderId="0" applyFont="0" applyFill="0" applyBorder="0" applyAlignment="0" applyProtection="0"/>
    <xf numFmtId="0" fontId="14" fillId="0" borderId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4" fillId="0" borderId="0"/>
    <xf numFmtId="41" fontId="1" fillId="0" borderId="0" applyFont="0" applyFill="0" applyBorder="0" applyAlignment="0" applyProtection="0"/>
    <xf numFmtId="0" fontId="14" fillId="0" borderId="0"/>
    <xf numFmtId="0" fontId="1" fillId="0" borderId="0"/>
    <xf numFmtId="166" fontId="17" fillId="0" borderId="0" applyBorder="0" applyProtection="0"/>
    <xf numFmtId="41" fontId="1" fillId="0" borderId="0" applyFont="0" applyFill="0" applyBorder="0" applyAlignment="0" applyProtection="0"/>
    <xf numFmtId="0" fontId="14" fillId="0" borderId="0"/>
    <xf numFmtId="0" fontId="18" fillId="0" borderId="0"/>
    <xf numFmtId="0" fontId="18" fillId="0" borderId="0" applyBorder="0" applyProtection="0"/>
    <xf numFmtId="0" fontId="18" fillId="0" borderId="0" applyBorder="0" applyProtection="0">
      <alignment horizontal="left"/>
    </xf>
    <xf numFmtId="0" fontId="18" fillId="0" borderId="0" applyBorder="0" applyProtection="0"/>
    <xf numFmtId="0" fontId="19" fillId="0" borderId="0" applyBorder="0" applyProtection="0"/>
    <xf numFmtId="0" fontId="19" fillId="0" borderId="0" applyBorder="0" applyProtection="0">
      <alignment horizontal="left"/>
    </xf>
    <xf numFmtId="0" fontId="18" fillId="0" borderId="0" applyBorder="0" applyProtection="0"/>
    <xf numFmtId="0" fontId="14" fillId="0" borderId="0"/>
    <xf numFmtId="42" fontId="14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4" fillId="0" borderId="0"/>
    <xf numFmtId="0" fontId="2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3"/>
    <xf numFmtId="3" fontId="4" fillId="0" borderId="0" xfId="3" applyNumberFormat="1"/>
    <xf numFmtId="3" fontId="7" fillId="2" borderId="1" xfId="3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 applyProtection="1">
      <alignment horizontal="center" vertical="center"/>
      <protection locked="0" hidden="1"/>
    </xf>
    <xf numFmtId="0" fontId="9" fillId="0" borderId="1" xfId="3" applyFont="1" applyBorder="1" applyAlignment="1">
      <alignment horizontal="center" vertical="center"/>
    </xf>
    <xf numFmtId="0" fontId="7" fillId="0" borderId="1" xfId="3" applyFont="1" applyBorder="1" applyAlignment="1" applyProtection="1">
      <alignment horizontal="center" vertical="center"/>
      <protection locked="0" hidden="1"/>
    </xf>
    <xf numFmtId="0" fontId="7" fillId="2" borderId="1" xfId="3" applyFont="1" applyFill="1" applyBorder="1" applyAlignment="1" applyProtection="1">
      <alignment horizontal="center" vertical="center" wrapText="1"/>
      <protection locked="0" hidden="1"/>
    </xf>
    <xf numFmtId="0" fontId="10" fillId="2" borderId="1" xfId="3" applyFont="1" applyFill="1" applyBorder="1" applyAlignment="1" applyProtection="1">
      <alignment horizontal="center" vertical="center" wrapText="1"/>
      <protection hidden="1"/>
    </xf>
    <xf numFmtId="0" fontId="10" fillId="2" borderId="1" xfId="3" applyFont="1" applyFill="1" applyBorder="1" applyAlignment="1" applyProtection="1">
      <alignment horizontal="center" vertical="center" wrapText="1"/>
      <protection locked="0" hidden="1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0" fillId="2" borderId="4" xfId="0" applyFill="1" applyBorder="1"/>
    <xf numFmtId="0" fontId="7" fillId="0" borderId="1" xfId="0" applyFont="1" applyBorder="1" applyAlignment="1" applyProtection="1">
      <alignment horizontal="left" vertical="center"/>
      <protection locked="0" hidden="1"/>
    </xf>
    <xf numFmtId="3" fontId="8" fillId="2" borderId="1" xfId="0" applyNumberFormat="1" applyFont="1" applyFill="1" applyBorder="1" applyAlignment="1" applyProtection="1">
      <alignment horizontal="center" vertical="center"/>
      <protection locked="0" hidden="1"/>
    </xf>
    <xf numFmtId="3" fontId="7" fillId="2" borderId="1" xfId="0" applyNumberFormat="1" applyFont="1" applyFill="1" applyBorder="1" applyAlignment="1">
      <alignment horizontal="center" vertical="center"/>
    </xf>
    <xf numFmtId="0" fontId="0" fillId="4" borderId="4" xfId="0" applyFill="1" applyBorder="1"/>
    <xf numFmtId="0" fontId="0" fillId="3" borderId="5" xfId="0" applyFill="1" applyBorder="1"/>
    <xf numFmtId="0" fontId="7" fillId="0" borderId="6" xfId="0" applyFont="1" applyBorder="1" applyAlignment="1" applyProtection="1">
      <alignment horizontal="left" vertical="center"/>
      <protection locked="0" hidden="1"/>
    </xf>
    <xf numFmtId="3" fontId="8" fillId="2" borderId="6" xfId="0" applyNumberFormat="1" applyFont="1" applyFill="1" applyBorder="1" applyAlignment="1" applyProtection="1">
      <alignment horizontal="center" vertical="center"/>
      <protection locked="0" hidden="1"/>
    </xf>
    <xf numFmtId="3" fontId="7" fillId="2" borderId="6" xfId="0" applyNumberFormat="1" applyFont="1" applyFill="1" applyBorder="1" applyAlignment="1">
      <alignment horizontal="center" vertical="center"/>
    </xf>
    <xf numFmtId="3" fontId="8" fillId="2" borderId="0" xfId="0" applyNumberFormat="1" applyFont="1" applyFill="1"/>
    <xf numFmtId="3" fontId="0" fillId="2" borderId="0" xfId="0" applyNumberFormat="1" applyFill="1"/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164" fontId="12" fillId="2" borderId="3" xfId="2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>
      <alignment horizontal="center"/>
    </xf>
    <xf numFmtId="3" fontId="8" fillId="5" borderId="1" xfId="0" applyNumberFormat="1" applyFont="1" applyFill="1" applyBorder="1" applyAlignment="1" applyProtection="1">
      <alignment horizontal="center" vertical="center"/>
      <protection locked="0" hidden="1"/>
    </xf>
    <xf numFmtId="3" fontId="8" fillId="0" borderId="1" xfId="0" applyNumberFormat="1" applyFont="1" applyBorder="1" applyAlignment="1" applyProtection="1">
      <alignment horizontal="center" vertical="center"/>
      <protection locked="0" hidden="1"/>
    </xf>
    <xf numFmtId="3" fontId="7" fillId="0" borderId="1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3" fontId="8" fillId="2" borderId="1" xfId="12" applyNumberFormat="1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7" borderId="4" xfId="0" applyFill="1" applyBorder="1" applyAlignment="1">
      <alignment horizontal="center"/>
    </xf>
  </cellXfs>
  <cellStyles count="62">
    <cellStyle name="Campo de la tabla dinámica" xfId="29" xr:uid="{05DBB355-EBFE-408C-B593-E43B8652C529}"/>
    <cellStyle name="Categoría de la tabla dinámica" xfId="30" xr:uid="{A55261B0-7212-4F75-8AC1-9E72C3885332}"/>
    <cellStyle name="Esquina de la tabla dinámica" xfId="31" xr:uid="{5525239E-35C3-407D-8197-196E45D7F366}"/>
    <cellStyle name="Euro" xfId="1" xr:uid="{00000000-0005-0000-0000-000000000000}"/>
    <cellStyle name="Excel Built-in Comma [0]" xfId="25" xr:uid="{A7E69553-5CAD-4E4F-BB82-DB2B6C353633}"/>
    <cellStyle name="Millares [0] 10" xfId="13" xr:uid="{61EA7606-A326-4AE0-80E8-671401EA639B}"/>
    <cellStyle name="Millares [0] 2" xfId="5" xr:uid="{3482E501-DE3F-40F8-BA76-87D6582B4244}"/>
    <cellStyle name="Millares [0] 2 2" xfId="9" xr:uid="{B80259A2-C085-4886-BD30-A680BD9A8B3F}"/>
    <cellStyle name="Millares [0] 2 2 2" xfId="55" xr:uid="{6BCD4F59-A778-4EDB-96DD-63CE7B3FFF0D}"/>
    <cellStyle name="Millares [0] 2 2 3" xfId="41" xr:uid="{168AF4A4-B650-48CA-8AE2-CA95C81F3493}"/>
    <cellStyle name="Millares [0] 2 3" xfId="22" xr:uid="{43F09E4C-8102-4676-9DFF-F9754537829B}"/>
    <cellStyle name="Millares [0] 2 3 2" xfId="52" xr:uid="{BB6F8D21-7229-4E86-B746-DBA93A15DE6B}"/>
    <cellStyle name="Millares [0] 2 4" xfId="48" xr:uid="{F019CD7A-D344-4E09-A08F-0F2EB80B5EF2}"/>
    <cellStyle name="Millares [0] 2 5" xfId="61" xr:uid="{8709F1CD-FC6F-403D-BE64-126517F88271}"/>
    <cellStyle name="Millares [0] 2 6" xfId="17" xr:uid="{1E002809-8B14-4BC0-8076-D12472D18183}"/>
    <cellStyle name="Millares [0] 3" xfId="11" xr:uid="{EB1587E2-469C-40E8-B301-47B8E4F60487}"/>
    <cellStyle name="Millares [0] 3 2" xfId="53" xr:uid="{EDFB4BCC-F868-43EB-A75B-DE5A480C46F3}"/>
    <cellStyle name="Millares [0] 3 3" xfId="26" xr:uid="{BBF09A12-9E9B-4DAA-9F39-0EFD859A81A4}"/>
    <cellStyle name="Millares [0] 4" xfId="43" xr:uid="{077A8770-F2B5-415D-B7B8-13164160904D}"/>
    <cellStyle name="Millares [0] 4 2" xfId="57" xr:uid="{175EE0D7-028E-4201-A81D-8DDB51AC6A06}"/>
    <cellStyle name="Millares [0] 5" xfId="19" xr:uid="{A35F4F83-282F-4A32-A3C8-F6DCE671ECC2}"/>
    <cellStyle name="Millares [0] 5 2" xfId="50" xr:uid="{722185D7-7934-4A54-94E3-0747A4718578}"/>
    <cellStyle name="Millares [0] 6" xfId="18" xr:uid="{5C166225-6384-48A4-AD8E-DF04B30BF232}"/>
    <cellStyle name="Millares [0] 7" xfId="49" xr:uid="{1D827F41-09EF-4CCF-87E2-A7540FB57F03}"/>
    <cellStyle name="Millares [0] 8" xfId="15" xr:uid="{4558AC67-C838-4FC1-B787-7B3C1C213DBF}"/>
    <cellStyle name="Millares [0] 9" xfId="60" xr:uid="{9DF78CA6-9117-45DB-A85C-A6C028159620}"/>
    <cellStyle name="Millares 2" xfId="40" xr:uid="{DB706CE5-B71D-486A-9EC6-F5C490119CB2}"/>
    <cellStyle name="Millares 3" xfId="38" xr:uid="{CC3150E0-3882-4536-A96C-32ABE3865094}"/>
    <cellStyle name="Moneda [0] 2" xfId="42" xr:uid="{A80E3289-E515-4AE2-ACAA-F6F0B329FAD4}"/>
    <cellStyle name="Moneda [0] 2 2" xfId="56" xr:uid="{3026217F-E97F-490F-9E75-5D99F9485630}"/>
    <cellStyle name="Moneda [0] 3" xfId="44" xr:uid="{4659E76A-6979-4FD3-AE9D-BE4AAD1EC1D4}"/>
    <cellStyle name="Moneda [0] 3 2" xfId="58" xr:uid="{E2380502-2407-499F-8D4A-D4666AEE5D9A}"/>
    <cellStyle name="Moneda [0] 4" xfId="36" xr:uid="{11BE0390-8339-49E0-A969-64974F48279A}"/>
    <cellStyle name="Moneda [0] 4 2" xfId="54" xr:uid="{B624765C-7312-4BA0-8F85-575102C82AB0}"/>
    <cellStyle name="Moneda [0] 5" xfId="20" xr:uid="{8D795657-711C-48E5-868E-3AC8FCAEDC43}"/>
    <cellStyle name="Moneda [0] 5 2" xfId="51" xr:uid="{0DAA7ECC-AAB7-42E4-97F3-79350157CAAD}"/>
    <cellStyle name="Moneda [0] 6" xfId="47" xr:uid="{3FB5A3B5-77B0-4D8A-81DE-EDC6955B006E}"/>
    <cellStyle name="Moneda [0] 7" xfId="59" xr:uid="{AA1EF7AC-F505-456C-BB72-53D63ABE5DD8}"/>
    <cellStyle name="Moneda [0] 8" xfId="16" xr:uid="{958897BA-4717-46F2-B5C5-58275057517A}"/>
    <cellStyle name="Moneda [0] 9" xfId="14" xr:uid="{546DECE0-94FB-42CF-8E47-8676613D6A3C}"/>
    <cellStyle name="Moneda 2" xfId="39" xr:uid="{8BFBE479-DDC9-472F-AEF0-85C776D65BF2}"/>
    <cellStyle name="Normal" xfId="0" builtinId="0"/>
    <cellStyle name="Normal 2" xfId="3" xr:uid="{464DC458-9060-4F55-8EF9-4299D285CA88}"/>
    <cellStyle name="Normal 2 2" xfId="6" xr:uid="{6E9D473E-20D1-4ED4-8C48-5E96CAD35CAB}"/>
    <cellStyle name="Normal 2 2 2" xfId="10" xr:uid="{EE2B9FA0-F07C-4640-869D-5B2EF6C5054D}"/>
    <cellStyle name="Normal 2 3" xfId="8" xr:uid="{87FA7D5D-7D2F-4E86-875B-29467515ED95}"/>
    <cellStyle name="Normal 2 3 2" xfId="28" xr:uid="{99D78CD3-0699-4EC9-A344-F9E325BEA866}"/>
    <cellStyle name="Normal 2 4" xfId="21" xr:uid="{0087C420-74BD-4CE8-AF90-A3625A65A0F7}"/>
    <cellStyle name="Normal 2 5" xfId="46" xr:uid="{6B858A97-F216-48A6-AF86-E0B1259AB4CC}"/>
    <cellStyle name="Normal 3" xfId="4" xr:uid="{9F225C69-A2C8-4AF7-A653-1CF640ECFEA1}"/>
    <cellStyle name="Normal 3 2" xfId="35" xr:uid="{B61BF1FE-8555-48E1-944C-AC093600C8AA}"/>
    <cellStyle name="Normal 3 3" xfId="23" xr:uid="{DB90E402-D04C-4284-B8F5-9323837A9821}"/>
    <cellStyle name="Normal 4" xfId="7" xr:uid="{0501EE97-E3E5-4B58-BAB7-B1856A04F1B4}"/>
    <cellStyle name="Normal 4 2" xfId="24" xr:uid="{3010E88B-87EE-49BB-A697-E9A069D5B2ED}"/>
    <cellStyle name="Normal 5" xfId="37" xr:uid="{2A3E8E8B-8C86-4C52-BC5B-F9AB3CC69F53}"/>
    <cellStyle name="Normal 6" xfId="27" xr:uid="{661F3F69-EE14-4D05-B267-1E371B6652E5}"/>
    <cellStyle name="Normal 7" xfId="45" xr:uid="{E508AD85-35BB-4F8F-A7D9-50EA628E1E79}"/>
    <cellStyle name="Normal 8" xfId="12" xr:uid="{6F138E3A-1670-48FD-AD91-A92F977FBDB1}"/>
    <cellStyle name="Normal_MATERIALES 2009" xfId="2" xr:uid="{00000000-0005-0000-0000-000002000000}"/>
    <cellStyle name="Resultado de la tabla dinámica" xfId="32" xr:uid="{E129925E-F6E7-4C16-ABE7-FDD6614364FD}"/>
    <cellStyle name="Título de la tabla dinámica" xfId="33" xr:uid="{1C98B851-508A-4399-9618-74E8C18BD4CD}"/>
    <cellStyle name="Valor de la tabla dinámica" xfId="34" xr:uid="{4894AF3B-8D0E-404F-9805-FE7FB3914903}"/>
  </cellStyles>
  <dxfs count="1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2" tint="-9.9978637043366805E-2"/>
        </patternFill>
      </fill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fill>
        <patternFill patternType="solid">
          <fgColor rgb="FF000000"/>
          <bgColor rgb="FFFFFFFF"/>
        </patternFill>
      </fill>
      <alignment horizontal="right" vertical="center" textRotation="0" wrapText="1" indent="0" justifyLastLine="0" shrinkToFit="0" readingOrder="0"/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fill>
        <patternFill patternType="solid">
          <fgColor rgb="FF000000"/>
          <bgColor rgb="FFFFFFFF"/>
        </patternFill>
      </fill>
      <alignment horizontal="right" vertical="center" textRotation="0" wrapText="1" indent="0" justifyLastLine="0" shrinkToFit="0" readingOrder="0"/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maj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2021/00_1_Escenario%20Generales%20GR-A-C-CC/Actualizaci&#243;n%20C&#225;lculo%20c&#233;dulas%2030032021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VARIOS\ELECCIONES%202009\MATERIALES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RE-OK"/>
      <sheetName val="Alcaldes-Obs"/>
      <sheetName val="Concejales-Obs"/>
      <sheetName val="Convencionales-OK"/>
      <sheetName val="CCPI-OK"/>
    </sheetNames>
    <sheetDataSet>
      <sheetData sheetId="0"/>
      <sheetData sheetId="1">
        <row r="3">
          <cell r="A3">
            <v>1</v>
          </cell>
        </row>
        <row r="33">
          <cell r="C33" t="str">
            <v>A</v>
          </cell>
          <cell r="D33">
            <v>13</v>
          </cell>
          <cell r="E33">
            <v>26</v>
          </cell>
        </row>
        <row r="34">
          <cell r="C34" t="str">
            <v>B</v>
          </cell>
          <cell r="D34">
            <v>18</v>
          </cell>
          <cell r="E34">
            <v>26</v>
          </cell>
        </row>
        <row r="35">
          <cell r="C35" t="str">
            <v>C</v>
          </cell>
          <cell r="D35">
            <v>23</v>
          </cell>
          <cell r="E35">
            <v>26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MESA"/>
      <sheetName val="LOCALES"/>
      <sheetName val="COLEGIOS"/>
      <sheetName val="JUNTAS"/>
      <sheetName val="MATERIALES"/>
      <sheetName val="SELLOS P-D"/>
      <sheetName val="SELLOS P-S-D"/>
    </sheetNames>
    <sheetDataSet>
      <sheetData sheetId="0" refreshError="1">
        <row r="23">
          <cell r="A23" t="str">
            <v>(Elección de Senadores en Regiones II, IV, RM, VI, VIII, X y XII)</v>
          </cell>
        </row>
        <row r="24">
          <cell r="A24" t="str">
            <v>(Elección de Senadores en Regiones I, III, V, VII, IX y XI)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9E93BD-B756-4B7C-85B4-F35F24356A60}" name="Tabla1" displayName="Tabla1" ref="A2:T5" totalsRowShown="0" headerRowDxfId="140" dataDxfId="138" headerRowBorderDxfId="139" tableBorderDxfId="137" totalsRowBorderDxfId="136" headerRowCellStyle="Normal_MATERIALES 2009">
  <sortState xmlns:xlrd2="http://schemas.microsoft.com/office/spreadsheetml/2017/richdata2" ref="A3:T5">
    <sortCondition ref="A2:A5"/>
  </sortState>
  <tableColumns count="20">
    <tableColumn id="1" xr3:uid="{C83BC6EB-EB50-4CA2-9F10-AB748EB476FA}" name="Línea " dataDxfId="135" totalsRowDxfId="134"/>
    <tableColumn id="2" xr3:uid="{4821EEB3-DBEA-4B7F-97D6-AB1CC144BA42}" name="MATERIAL" dataDxfId="133" totalsRowDxfId="132"/>
    <tableColumn id="3" xr3:uid="{208C3082-929E-4CF5-9097-A4427766CE26}" name="1" dataDxfId="131" totalsRowDxfId="130"/>
    <tableColumn id="4" xr3:uid="{725CA57D-02F5-48C9-94C0-F9B67A117E83}" name="2" dataDxfId="129" totalsRowDxfId="128"/>
    <tableColumn id="5" xr3:uid="{1E36D22A-1571-4B88-8DA4-A922BF058842}" name="3" dataDxfId="127" totalsRowDxfId="126"/>
    <tableColumn id="6" xr3:uid="{64EFEC99-B20F-4DB5-97BC-D79AF3AD8A16}" name="4" dataDxfId="125" totalsRowDxfId="124"/>
    <tableColumn id="7" xr3:uid="{AAE0E183-EF3E-440C-9A82-90184E1B4AF5}" name="5" dataDxfId="123" totalsRowDxfId="122"/>
    <tableColumn id="8" xr3:uid="{0A9F3001-9E26-4FD0-8C18-51C9FE82F771}" name="6" dataDxfId="121" totalsRowDxfId="120"/>
    <tableColumn id="9" xr3:uid="{A0732B4D-D6A7-4A38-A3DC-B8C1D0E160C9}" name="7" dataDxfId="119" totalsRowDxfId="118"/>
    <tableColumn id="10" xr3:uid="{29B6445B-742F-43E8-9007-923CC5CC27E0}" name="8" dataDxfId="117" totalsRowDxfId="116"/>
    <tableColumn id="11" xr3:uid="{5B6ED5AE-959C-48C6-B757-58468B576E4C}" name="9" dataDxfId="115" totalsRowDxfId="114"/>
    <tableColumn id="12" xr3:uid="{469FF177-8924-4C4F-A4F8-4F57BEB3BAC5}" name="10" dataDxfId="113" totalsRowDxfId="112"/>
    <tableColumn id="13" xr3:uid="{F3B5FC66-3C83-4736-AA10-78C867ADE614}" name="11" dataDxfId="111" totalsRowDxfId="110"/>
    <tableColumn id="14" xr3:uid="{DABA3EF2-9FA2-4D4E-9CEF-CED4567C86EE}" name="12" dataDxfId="109" totalsRowDxfId="108"/>
    <tableColumn id="15" xr3:uid="{D82D135D-2FEB-438D-81D3-9E207B3AD4CC}" name="13" dataDxfId="107" totalsRowDxfId="106"/>
    <tableColumn id="16" xr3:uid="{288F1B9F-EE51-4111-81F3-4D66BA82C6BE}" name="14" dataDxfId="105" totalsRowDxfId="104"/>
    <tableColumn id="17" xr3:uid="{02876DB3-1383-4A25-B249-0397E787DA1F}" name="15" dataDxfId="103" totalsRowDxfId="102"/>
    <tableColumn id="18" xr3:uid="{B45166F1-7F83-488E-A701-EA34FBDA16DA}" name="16" dataDxfId="101" totalsRowDxfId="100"/>
    <tableColumn id="19" xr3:uid="{B4ABA384-9E88-491D-9E5B-AB6A140B0CBA}" name="UI" dataDxfId="99" totalsRowDxfId="98"/>
    <tableColumn id="20" xr3:uid="{C9C63C23-BF64-4874-B6CF-2709EBE6F7E1}" name="Cantidad Total" dataDxfId="97" totalsRowDxfId="96">
      <calculatedColumnFormula>+SUM(Tabla1[[#This Row],[1]:[UI]])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039960-84C8-4BDD-982E-0E71C11C1BA6}" name="Tabla14" displayName="Tabla14" ref="A2:U18" totalsRowShown="0" headerRowDxfId="95" dataDxfId="93" headerRowBorderDxfId="94" tableBorderDxfId="92" totalsRowBorderDxfId="91" headerRowCellStyle="Normal_MATERIALES 2009">
  <sortState xmlns:xlrd2="http://schemas.microsoft.com/office/spreadsheetml/2017/richdata2" ref="A3:U18">
    <sortCondition ref="A2:A18"/>
  </sortState>
  <tableColumns count="21">
    <tableColumn id="1" xr3:uid="{E562BC5A-AA06-4E43-8AC3-38B76ED2A65E}" name="Línea " dataDxfId="4" totalsRowDxfId="90"/>
    <tableColumn id="2" xr3:uid="{414B193D-5DD5-47D1-98CF-4CFDBC7B68CD}" name="MATERIAL" dataDxfId="89" totalsRowDxfId="88"/>
    <tableColumn id="3" xr3:uid="{65B8E8B0-1FBE-4622-9F19-59D533B0BF2A}" name="1" dataDxfId="87" totalsRowDxfId="86"/>
    <tableColumn id="4" xr3:uid="{2D8DF3C8-6210-41D0-8A53-0805F876C417}" name="2" dataDxfId="85" totalsRowDxfId="84"/>
    <tableColumn id="5" xr3:uid="{A4F5F165-C48D-4769-AE67-DDA489C84493}" name="3" dataDxfId="83" totalsRowDxfId="82"/>
    <tableColumn id="6" xr3:uid="{334CBCC8-B4D9-4A27-B5F8-4E13FD1824B5}" name="4" dataDxfId="81" totalsRowDxfId="80"/>
    <tableColumn id="7" xr3:uid="{1BAD7969-AB6F-401E-B2E2-3BE66F3FF54F}" name="5" dataDxfId="79" totalsRowDxfId="78"/>
    <tableColumn id="8" xr3:uid="{5D3D4375-EECB-4D1D-9114-DD455C09AF26}" name="6" dataDxfId="77" totalsRowDxfId="76"/>
    <tableColumn id="9" xr3:uid="{FAFF0BAB-2A48-44BD-90C7-D038CF23474B}" name="7" dataDxfId="75" totalsRowDxfId="74"/>
    <tableColumn id="10" xr3:uid="{83C9643C-0571-42E6-855A-7C2CBCD77C3C}" name="8" dataDxfId="73" totalsRowDxfId="72"/>
    <tableColumn id="11" xr3:uid="{B1995D76-6552-469A-B156-85FD72C1487C}" name="9" dataDxfId="71" totalsRowDxfId="70"/>
    <tableColumn id="12" xr3:uid="{BEB0FEAC-B5C4-462B-936C-B6CFA561595D}" name="10" dataDxfId="69" totalsRowDxfId="68"/>
    <tableColumn id="13" xr3:uid="{87CDAE47-DA88-40FF-AB0C-AF4E841CFFAF}" name="11" dataDxfId="67" totalsRowDxfId="66"/>
    <tableColumn id="14" xr3:uid="{C8871038-8205-4ECD-8588-2F16E99B1719}" name="12" dataDxfId="65" totalsRowDxfId="64"/>
    <tableColumn id="15" xr3:uid="{E4F707E4-0BAA-499E-94B7-F2941FB7E20E}" name="13" dataDxfId="63" totalsRowDxfId="62"/>
    <tableColumn id="16" xr3:uid="{31E1E324-30D8-43B3-8A52-50F392E3844E}" name="14" dataDxfId="61" totalsRowDxfId="60"/>
    <tableColumn id="17" xr3:uid="{B1F056AB-1E45-447A-AEE3-732F79F1CBCD}" name="15" dataDxfId="59" totalsRowDxfId="58"/>
    <tableColumn id="18" xr3:uid="{A3A920FE-E301-4778-9CE9-F3614CCAA23D}" name="16" dataDxfId="57" totalsRowDxfId="56"/>
    <tableColumn id="19" xr3:uid="{25D75A2D-AC1E-445B-BF50-98C04BCBFF2D}" name="UI" dataDxfId="55" totalsRowDxfId="54"/>
    <tableColumn id="21" xr3:uid="{71C68A10-BC4A-4503-B821-990312C0FC57}" name="DPE" dataDxfId="53" totalsRowDxfId="52"/>
    <tableColumn id="20" xr3:uid="{57AF2756-8567-4641-944D-F9F813863BD3}" name="Cantidad Total" dataDxfId="51" totalsRowDxfId="50">
      <calculatedColumnFormula>+SUM(Tabla14[[#This Row],[1]:[DPE]])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81FCA8-6254-45BF-868A-AC20DB3ED7B5}" name="Tabla145" displayName="Tabla145" ref="A2:T53" totalsRowShown="0" headerRowDxfId="49" dataDxfId="47" headerRowBorderDxfId="48" tableBorderDxfId="46" totalsRowBorderDxfId="45" headerRowCellStyle="Normal_MATERIALES 2009">
  <sortState xmlns:xlrd2="http://schemas.microsoft.com/office/spreadsheetml/2017/richdata2" ref="A3:T53">
    <sortCondition ref="A2:A53"/>
  </sortState>
  <tableColumns count="20">
    <tableColumn id="1" xr3:uid="{7269C018-2397-4F01-8835-2A5A995973A8}" name="Línea " dataDxfId="44" totalsRowDxfId="43"/>
    <tableColumn id="2" xr3:uid="{99BE092A-26CB-4A49-A8EC-23A84C77D03A}" name="MATERIAL" dataDxfId="42" totalsRowDxfId="41"/>
    <tableColumn id="3" xr3:uid="{258E300F-D2D0-47FB-BA3E-C327B1294A83}" name="1" dataDxfId="40" totalsRowDxfId="39"/>
    <tableColumn id="4" xr3:uid="{BE3D7681-CE95-4CB3-BA22-AA17D8798C47}" name="2" dataDxfId="38" totalsRowDxfId="37"/>
    <tableColumn id="5" xr3:uid="{7E268397-9D62-445C-8F50-360B0148710C}" name="3" dataDxfId="36" totalsRowDxfId="35"/>
    <tableColumn id="6" xr3:uid="{57B3CD8E-6DC1-43FB-B90A-89A64F003AEF}" name="4" dataDxfId="34" totalsRowDxfId="33"/>
    <tableColumn id="7" xr3:uid="{DD5B6E8D-30AB-47B1-A9C1-F7D2FB946ACF}" name="5" dataDxfId="32" totalsRowDxfId="31"/>
    <tableColumn id="8" xr3:uid="{B815E502-FFAF-4D7E-A419-BA5555920E40}" name="6" dataDxfId="30" totalsRowDxfId="29"/>
    <tableColumn id="9" xr3:uid="{6B83DEF9-C821-4E21-A361-51FF650FFB93}" name="7" dataDxfId="28" totalsRowDxfId="27"/>
    <tableColumn id="10" xr3:uid="{2BC70038-5839-4852-9991-DC5A55054805}" name="8" dataDxfId="26" totalsRowDxfId="25"/>
    <tableColumn id="11" xr3:uid="{3C588F08-093C-40E6-8C16-9DC75E79C1EC}" name="9" dataDxfId="24" totalsRowDxfId="23"/>
    <tableColumn id="12" xr3:uid="{8F1DEDCF-E5D7-4E23-8807-AE3979F51542}" name="10" dataDxfId="22" totalsRowDxfId="21"/>
    <tableColumn id="13" xr3:uid="{9172A6E5-EC2A-406D-ABDC-B98B8930644B}" name="11" dataDxfId="20" totalsRowDxfId="19"/>
    <tableColumn id="14" xr3:uid="{873B6FAD-29D3-4590-BD5A-2FB727F7372D}" name="12" dataDxfId="18" totalsRowDxfId="17"/>
    <tableColumn id="15" xr3:uid="{B6C768E5-151E-4C57-AB70-FE9F75B31A64}" name="13" dataDxfId="16" totalsRowDxfId="15"/>
    <tableColumn id="16" xr3:uid="{D27D4DCB-3668-4C0F-B8C1-AC83394EE963}" name="14" dataDxfId="14" totalsRowDxfId="13"/>
    <tableColumn id="17" xr3:uid="{36563141-46B4-4A38-A13D-0EFCD748E284}" name="15" dataDxfId="12" totalsRowDxfId="11"/>
    <tableColumn id="18" xr3:uid="{6A4743B1-35E3-4551-992A-17D5D0F14250}" name="16" dataDxfId="10" totalsRowDxfId="9"/>
    <tableColumn id="19" xr3:uid="{4818A6CA-7DC4-447D-BB43-A4D3E2F81E88}" name="UI" dataDxfId="8" totalsRowDxfId="7"/>
    <tableColumn id="20" xr3:uid="{AE726366-F977-45D4-A17C-6E0785560406}" name="Cantidad Total" dataDxfId="6" totalsRow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650D-3A6E-4AEF-BB57-A3B66922D0F5}">
  <sheetPr>
    <pageSetUpPr fitToPage="1"/>
  </sheetPr>
  <dimension ref="A1:V29"/>
  <sheetViews>
    <sheetView zoomScale="90" zoomScaleNormal="90" workbookViewId="0">
      <selection activeCell="L19" sqref="L19"/>
    </sheetView>
  </sheetViews>
  <sheetFormatPr baseColWidth="10" defaultColWidth="11.42578125" defaultRowHeight="12"/>
  <cols>
    <col min="1" max="1" width="7.42578125" style="10" bestFit="1" customWidth="1"/>
    <col min="2" max="2" width="23.5703125" style="10" bestFit="1" customWidth="1"/>
    <col min="3" max="6" width="5.85546875" style="10" bestFit="1" customWidth="1"/>
    <col min="7" max="12" width="6.85546875" style="10" bestFit="1" customWidth="1"/>
    <col min="13" max="14" width="5.85546875" style="10" bestFit="1" customWidth="1"/>
    <col min="15" max="15" width="6.85546875" style="10" bestFit="1" customWidth="1"/>
    <col min="16" max="19" width="5.85546875" style="10" bestFit="1" customWidth="1"/>
    <col min="20" max="20" width="9.42578125" style="10" bestFit="1" customWidth="1"/>
    <col min="21" max="16384" width="11.42578125" style="10"/>
  </cols>
  <sheetData>
    <row r="1" spans="1:20">
      <c r="B1" s="11"/>
      <c r="C1" s="35" t="s">
        <v>94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12"/>
    </row>
    <row r="2" spans="1:20" ht="32.25" customHeight="1">
      <c r="A2" s="24" t="s">
        <v>37</v>
      </c>
      <c r="B2" s="25" t="s">
        <v>92</v>
      </c>
      <c r="C2" s="26" t="s">
        <v>38</v>
      </c>
      <c r="D2" s="26" t="s">
        <v>39</v>
      </c>
      <c r="E2" s="26" t="s">
        <v>40</v>
      </c>
      <c r="F2" s="26" t="s">
        <v>41</v>
      </c>
      <c r="G2" s="26" t="s">
        <v>42</v>
      </c>
      <c r="H2" s="26" t="s">
        <v>43</v>
      </c>
      <c r="I2" s="26" t="s">
        <v>44</v>
      </c>
      <c r="J2" s="26" t="s">
        <v>45</v>
      </c>
      <c r="K2" s="26" t="s">
        <v>46</v>
      </c>
      <c r="L2" s="26" t="s">
        <v>47</v>
      </c>
      <c r="M2" s="26" t="s">
        <v>48</v>
      </c>
      <c r="N2" s="26" t="s">
        <v>49</v>
      </c>
      <c r="O2" s="26" t="s">
        <v>50</v>
      </c>
      <c r="P2" s="26" t="s">
        <v>51</v>
      </c>
      <c r="Q2" s="26" t="s">
        <v>52</v>
      </c>
      <c r="R2" s="26" t="s">
        <v>53</v>
      </c>
      <c r="S2" s="26" t="s">
        <v>13</v>
      </c>
      <c r="T2" s="27" t="s">
        <v>14</v>
      </c>
    </row>
    <row r="3" spans="1:20">
      <c r="A3" s="13" t="s">
        <v>54</v>
      </c>
      <c r="B3" s="14" t="s">
        <v>55</v>
      </c>
      <c r="C3" s="15">
        <v>3450</v>
      </c>
      <c r="D3" s="15">
        <v>6580</v>
      </c>
      <c r="E3" s="15">
        <v>3310</v>
      </c>
      <c r="F3" s="15">
        <v>8830</v>
      </c>
      <c r="G3" s="15">
        <v>22410</v>
      </c>
      <c r="H3" s="15">
        <v>10910</v>
      </c>
      <c r="I3" s="15">
        <v>12670</v>
      </c>
      <c r="J3" s="15">
        <v>18400</v>
      </c>
      <c r="K3" s="15">
        <v>12320</v>
      </c>
      <c r="L3" s="15">
        <v>10570</v>
      </c>
      <c r="M3" s="15">
        <v>1450</v>
      </c>
      <c r="N3" s="15">
        <v>2260</v>
      </c>
      <c r="O3" s="15">
        <v>78560</v>
      </c>
      <c r="P3" s="15">
        <v>4960</v>
      </c>
      <c r="Q3" s="15">
        <v>2670</v>
      </c>
      <c r="R3" s="15">
        <v>5990</v>
      </c>
      <c r="S3" s="15">
        <v>1620</v>
      </c>
      <c r="T3" s="16">
        <f>+SUM(Tabla1[[#This Row],[1]:[UI]])</f>
        <v>206960</v>
      </c>
    </row>
    <row r="4" spans="1:20">
      <c r="A4" s="13" t="s">
        <v>54</v>
      </c>
      <c r="B4" s="14" t="s">
        <v>56</v>
      </c>
      <c r="C4" s="15">
        <v>10</v>
      </c>
      <c r="D4" s="15">
        <v>30</v>
      </c>
      <c r="E4" s="15">
        <v>10</v>
      </c>
      <c r="F4" s="15">
        <v>10</v>
      </c>
      <c r="G4" s="15">
        <v>10</v>
      </c>
      <c r="H4" s="15">
        <v>10</v>
      </c>
      <c r="I4" s="15"/>
      <c r="J4" s="15">
        <v>10</v>
      </c>
      <c r="K4" s="15"/>
      <c r="L4" s="15">
        <v>10</v>
      </c>
      <c r="M4" s="15"/>
      <c r="N4" s="15"/>
      <c r="O4" s="15">
        <v>50</v>
      </c>
      <c r="P4" s="15">
        <v>10</v>
      </c>
      <c r="Q4" s="15">
        <v>10</v>
      </c>
      <c r="R4" s="15"/>
      <c r="S4" s="15"/>
      <c r="T4" s="16">
        <f>+SUM(Tabla1[[#This Row],[1]:[UI]])</f>
        <v>170</v>
      </c>
    </row>
    <row r="5" spans="1:20">
      <c r="A5" s="13" t="s">
        <v>54</v>
      </c>
      <c r="B5" s="14" t="s">
        <v>57</v>
      </c>
      <c r="C5" s="15">
        <v>60</v>
      </c>
      <c r="D5" s="15">
        <v>100</v>
      </c>
      <c r="E5" s="15">
        <v>50</v>
      </c>
      <c r="F5" s="15">
        <v>130</v>
      </c>
      <c r="G5" s="15">
        <v>360</v>
      </c>
      <c r="H5" s="15">
        <v>170</v>
      </c>
      <c r="I5" s="15">
        <v>230</v>
      </c>
      <c r="J5" s="15">
        <v>330</v>
      </c>
      <c r="K5" s="15">
        <v>250</v>
      </c>
      <c r="L5" s="15">
        <v>210</v>
      </c>
      <c r="M5" s="15">
        <v>50</v>
      </c>
      <c r="N5" s="15">
        <v>60</v>
      </c>
      <c r="O5" s="15">
        <v>1100</v>
      </c>
      <c r="P5" s="15">
        <v>110</v>
      </c>
      <c r="Q5" s="15">
        <v>70</v>
      </c>
      <c r="R5" s="15">
        <v>100</v>
      </c>
      <c r="S5" s="15">
        <v>130</v>
      </c>
      <c r="T5" s="16">
        <f>+SUM(Tabla1[[#This Row],[1]:[UI]])</f>
        <v>3510</v>
      </c>
    </row>
    <row r="6" spans="1:20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22"/>
    </row>
    <row r="7" spans="1:20"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20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>
      <c r="C10" s="23"/>
      <c r="D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>
      <c r="C11" s="23"/>
      <c r="D11" s="23"/>
      <c r="F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>
      <c r="C12" s="23"/>
      <c r="D12" s="23"/>
      <c r="F12" s="23"/>
      <c r="L12" s="23"/>
      <c r="M12" s="23"/>
      <c r="N12" s="23"/>
      <c r="T12" s="23"/>
    </row>
    <row r="13" spans="1:20">
      <c r="B13" s="23"/>
      <c r="C13" s="23"/>
      <c r="D13" s="23"/>
      <c r="F13" s="23"/>
      <c r="G13" s="23"/>
      <c r="L13" s="23"/>
      <c r="M13" s="23"/>
      <c r="N13" s="23"/>
      <c r="T13" s="23"/>
    </row>
    <row r="14" spans="1:20">
      <c r="B14" s="23"/>
      <c r="C14" s="23"/>
      <c r="D14" s="23"/>
      <c r="F14" s="23"/>
      <c r="G14" s="23"/>
      <c r="L14" s="23"/>
      <c r="M14" s="23"/>
      <c r="N14" s="23"/>
      <c r="T14" s="23"/>
    </row>
    <row r="15" spans="1:20">
      <c r="C15" s="23"/>
      <c r="D15" s="23"/>
      <c r="F15" s="23"/>
      <c r="G15" s="23"/>
      <c r="L15" s="23"/>
      <c r="M15" s="23"/>
      <c r="N15" s="23"/>
      <c r="T15" s="23"/>
    </row>
    <row r="16" spans="1:20">
      <c r="C16" s="23"/>
      <c r="D16" s="23"/>
      <c r="F16" s="23"/>
      <c r="G16" s="23"/>
      <c r="L16" s="23"/>
      <c r="M16" s="23"/>
      <c r="N16" s="23"/>
      <c r="T16" s="23"/>
    </row>
    <row r="17" spans="2:22">
      <c r="C17" s="23"/>
      <c r="D17" s="23"/>
      <c r="F17" s="23"/>
      <c r="G17" s="23"/>
      <c r="L17" s="23"/>
      <c r="M17" s="23"/>
      <c r="N17" s="23"/>
      <c r="T17" s="23"/>
    </row>
    <row r="18" spans="2:22" ht="15">
      <c r="C18" s="23"/>
      <c r="D18" s="23"/>
      <c r="F18" s="23"/>
      <c r="G18" s="23"/>
      <c r="L18" s="23"/>
      <c r="M18" s="23"/>
      <c r="N18" s="23"/>
      <c r="T18" s="23"/>
      <c r="V18" s="32"/>
    </row>
    <row r="19" spans="2:22" ht="15">
      <c r="C19" s="23"/>
      <c r="D19" s="23"/>
      <c r="F19" s="23"/>
      <c r="G19" s="23"/>
      <c r="L19" s="23"/>
      <c r="M19" s="23"/>
      <c r="N19" s="23"/>
      <c r="T19" s="23"/>
      <c r="V19" s="33"/>
    </row>
    <row r="20" spans="2:22">
      <c r="C20" s="23"/>
      <c r="D20" s="23"/>
      <c r="F20" s="23"/>
      <c r="G20" s="23"/>
      <c r="L20" s="23"/>
      <c r="M20" s="23"/>
      <c r="N20" s="23"/>
      <c r="T20" s="23"/>
    </row>
    <row r="21" spans="2:22">
      <c r="C21" s="23"/>
      <c r="D21" s="23"/>
      <c r="F21" s="23"/>
      <c r="G21" s="23"/>
      <c r="L21" s="23"/>
      <c r="M21" s="23"/>
      <c r="N21" s="23"/>
      <c r="T21" s="23"/>
    </row>
    <row r="22" spans="2:22">
      <c r="B22" s="23"/>
      <c r="C22" s="23"/>
      <c r="D22" s="23"/>
      <c r="F22" s="23"/>
      <c r="G22" s="23"/>
      <c r="L22" s="23"/>
      <c r="M22" s="23"/>
      <c r="N22" s="23"/>
      <c r="T22" s="23"/>
    </row>
    <row r="23" spans="2:22">
      <c r="B23" s="23"/>
      <c r="C23" s="23"/>
      <c r="D23" s="23"/>
      <c r="F23" s="23"/>
      <c r="G23" s="23"/>
      <c r="L23" s="23"/>
      <c r="M23" s="23"/>
      <c r="N23" s="23"/>
      <c r="T23" s="23"/>
    </row>
    <row r="24" spans="2:22">
      <c r="B24" s="23"/>
      <c r="C24" s="23"/>
      <c r="D24" s="23"/>
      <c r="F24" s="23"/>
      <c r="G24" s="23"/>
      <c r="L24" s="23"/>
      <c r="M24" s="23"/>
      <c r="N24" s="23"/>
      <c r="T24" s="23"/>
    </row>
    <row r="25" spans="2:22">
      <c r="B25" s="23"/>
      <c r="C25" s="23"/>
      <c r="D25" s="23"/>
      <c r="F25" s="23"/>
      <c r="G25" s="23"/>
      <c r="M25" s="23"/>
      <c r="N25" s="23"/>
      <c r="S25" s="23"/>
      <c r="T25" s="23"/>
    </row>
    <row r="26" spans="2:22">
      <c r="B26" s="23"/>
      <c r="C26" s="23"/>
      <c r="D26" s="23"/>
      <c r="F26" s="23"/>
      <c r="G26" s="23"/>
      <c r="N26" s="23"/>
      <c r="T26" s="23"/>
    </row>
    <row r="27" spans="2:22">
      <c r="B27" s="23"/>
      <c r="C27" s="23"/>
      <c r="F27" s="23"/>
      <c r="G27" s="23"/>
      <c r="N27" s="23"/>
    </row>
    <row r="28" spans="2:22">
      <c r="B28" s="23"/>
      <c r="G28" s="23"/>
      <c r="N28" s="23"/>
    </row>
    <row r="29" spans="2:22">
      <c r="G29" s="23"/>
    </row>
  </sheetData>
  <mergeCells count="1">
    <mergeCell ref="C1:S1"/>
  </mergeCells>
  <phoneticPr fontId="13" type="noConversion"/>
  <conditionalFormatting sqref="C3:S5">
    <cfRule type="cellIs" dxfId="3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2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ED49-1809-48BE-85D8-F264AA6D29CC}">
  <sheetPr>
    <pageSetUpPr fitToPage="1"/>
  </sheetPr>
  <dimension ref="A1:U38"/>
  <sheetViews>
    <sheetView topLeftCell="B1" zoomScale="90" zoomScaleNormal="90" workbookViewId="0">
      <selection activeCell="K31" sqref="K31"/>
    </sheetView>
  </sheetViews>
  <sheetFormatPr baseColWidth="10" defaultColWidth="11.42578125" defaultRowHeight="12"/>
  <cols>
    <col min="1" max="1" width="7.42578125" style="36" bestFit="1" customWidth="1"/>
    <col min="2" max="2" width="43" style="10" bestFit="1" customWidth="1"/>
    <col min="3" max="6" width="6.85546875" style="10" bestFit="1" customWidth="1"/>
    <col min="7" max="7" width="8" style="10" bestFit="1" customWidth="1"/>
    <col min="8" max="9" width="6.85546875" style="10" bestFit="1" customWidth="1"/>
    <col min="10" max="10" width="8" style="10" bestFit="1" customWidth="1"/>
    <col min="11" max="12" width="6.85546875" style="10" bestFit="1" customWidth="1"/>
    <col min="13" max="13" width="5.85546875" style="10" bestFit="1" customWidth="1"/>
    <col min="14" max="14" width="6.85546875" style="10" bestFit="1" customWidth="1"/>
    <col min="15" max="15" width="8" style="10" bestFit="1" customWidth="1"/>
    <col min="16" max="18" width="6.85546875" style="10" bestFit="1" customWidth="1"/>
    <col min="19" max="19" width="5.85546875" style="10" bestFit="1" customWidth="1"/>
    <col min="20" max="20" width="5.42578125" style="10" bestFit="1" customWidth="1"/>
    <col min="21" max="21" width="11.140625" style="10" bestFit="1" customWidth="1"/>
    <col min="22" max="22" width="17.140625" style="10" customWidth="1"/>
    <col min="23" max="16384" width="11.42578125" style="10"/>
  </cols>
  <sheetData>
    <row r="1" spans="1:21">
      <c r="B1" s="11"/>
      <c r="C1" s="35" t="s">
        <v>94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28"/>
      <c r="U1" s="12"/>
    </row>
    <row r="2" spans="1:21" ht="24">
      <c r="A2" s="24" t="s">
        <v>37</v>
      </c>
      <c r="B2" s="25" t="s">
        <v>92</v>
      </c>
      <c r="C2" s="26" t="s">
        <v>38</v>
      </c>
      <c r="D2" s="26" t="s">
        <v>39</v>
      </c>
      <c r="E2" s="26" t="s">
        <v>40</v>
      </c>
      <c r="F2" s="26" t="s">
        <v>41</v>
      </c>
      <c r="G2" s="26" t="s">
        <v>42</v>
      </c>
      <c r="H2" s="26" t="s">
        <v>43</v>
      </c>
      <c r="I2" s="26" t="s">
        <v>44</v>
      </c>
      <c r="J2" s="26" t="s">
        <v>45</v>
      </c>
      <c r="K2" s="26" t="s">
        <v>46</v>
      </c>
      <c r="L2" s="26" t="s">
        <v>47</v>
      </c>
      <c r="M2" s="26" t="s">
        <v>48</v>
      </c>
      <c r="N2" s="26" t="s">
        <v>49</v>
      </c>
      <c r="O2" s="26" t="s">
        <v>50</v>
      </c>
      <c r="P2" s="26" t="s">
        <v>51</v>
      </c>
      <c r="Q2" s="26" t="s">
        <v>52</v>
      </c>
      <c r="R2" s="26" t="s">
        <v>53</v>
      </c>
      <c r="S2" s="26" t="s">
        <v>13</v>
      </c>
      <c r="T2" s="26" t="s">
        <v>99</v>
      </c>
      <c r="U2" s="27" t="s">
        <v>14</v>
      </c>
    </row>
    <row r="3" spans="1:21">
      <c r="A3" s="37" t="s">
        <v>58</v>
      </c>
      <c r="B3" s="14" t="s">
        <v>65</v>
      </c>
      <c r="C3" s="15">
        <v>185</v>
      </c>
      <c r="D3" s="15">
        <v>381</v>
      </c>
      <c r="E3" s="15">
        <v>74</v>
      </c>
      <c r="F3" s="15">
        <v>314</v>
      </c>
      <c r="G3" s="15">
        <v>1143</v>
      </c>
      <c r="H3" s="15">
        <v>295</v>
      </c>
      <c r="I3" s="15">
        <v>404</v>
      </c>
      <c r="J3" s="15">
        <v>691</v>
      </c>
      <c r="K3" s="15">
        <v>517</v>
      </c>
      <c r="L3" s="15">
        <v>391</v>
      </c>
      <c r="M3" s="15">
        <v>60</v>
      </c>
      <c r="N3" s="15">
        <v>121</v>
      </c>
      <c r="O3" s="15">
        <v>4490</v>
      </c>
      <c r="P3" s="15">
        <v>190</v>
      </c>
      <c r="Q3" s="15">
        <v>225</v>
      </c>
      <c r="R3" s="15">
        <v>177</v>
      </c>
      <c r="S3" s="15">
        <v>120</v>
      </c>
      <c r="T3" s="15"/>
      <c r="U3" s="16">
        <f>+SUM(Tabla14[[#This Row],[1]:[DPE]])</f>
        <v>9778</v>
      </c>
    </row>
    <row r="4" spans="1:21">
      <c r="A4" s="37" t="s">
        <v>58</v>
      </c>
      <c r="B4" s="14" t="s">
        <v>66</v>
      </c>
      <c r="C4" s="15">
        <v>55</v>
      </c>
      <c r="D4" s="15">
        <v>86</v>
      </c>
      <c r="E4" s="15">
        <v>38</v>
      </c>
      <c r="F4" s="15">
        <v>113</v>
      </c>
      <c r="G4" s="15">
        <v>328</v>
      </c>
      <c r="H4" s="15">
        <v>146</v>
      </c>
      <c r="I4" s="15">
        <v>203</v>
      </c>
      <c r="J4" s="15">
        <v>295</v>
      </c>
      <c r="K4" s="15">
        <v>221</v>
      </c>
      <c r="L4" s="15">
        <v>185</v>
      </c>
      <c r="M4" s="15">
        <v>40</v>
      </c>
      <c r="N4" s="15">
        <v>47</v>
      </c>
      <c r="O4" s="15">
        <v>1023</v>
      </c>
      <c r="P4" s="15">
        <v>94</v>
      </c>
      <c r="Q4" s="15">
        <v>59</v>
      </c>
      <c r="R4" s="15">
        <v>84</v>
      </c>
      <c r="S4" s="15">
        <v>120</v>
      </c>
      <c r="T4" s="15"/>
      <c r="U4" s="16">
        <f>+SUM(Tabla14[[#This Row],[1]:[DPE]])</f>
        <v>3137</v>
      </c>
    </row>
    <row r="5" spans="1:21">
      <c r="A5" s="37" t="s">
        <v>58</v>
      </c>
      <c r="B5" s="14" t="s">
        <v>105</v>
      </c>
      <c r="C5" s="15">
        <v>28028</v>
      </c>
      <c r="D5" s="15">
        <v>71987</v>
      </c>
      <c r="E5" s="15">
        <v>10725</v>
      </c>
      <c r="F5" s="15">
        <v>55434</v>
      </c>
      <c r="G5" s="15">
        <v>193539</v>
      </c>
      <c r="H5" s="15">
        <v>42389</v>
      </c>
      <c r="I5" s="15">
        <v>60940</v>
      </c>
      <c r="J5" s="15">
        <v>113888</v>
      </c>
      <c r="K5" s="15">
        <v>81286</v>
      </c>
      <c r="L5" s="15">
        <v>62489</v>
      </c>
      <c r="M5" s="15">
        <v>4493</v>
      </c>
      <c r="N5" s="15">
        <v>17640</v>
      </c>
      <c r="O5" s="15">
        <v>957170</v>
      </c>
      <c r="P5" s="15">
        <v>29574</v>
      </c>
      <c r="Q5" s="15">
        <v>41226</v>
      </c>
      <c r="R5" s="15">
        <v>23192</v>
      </c>
      <c r="S5" s="15">
        <v>6000</v>
      </c>
      <c r="T5" s="15"/>
      <c r="U5" s="16">
        <f>+SUM(Tabla14[[#This Row],[1]:[DPE]])</f>
        <v>1800000</v>
      </c>
    </row>
    <row r="6" spans="1:21">
      <c r="A6" s="37" t="s">
        <v>58</v>
      </c>
      <c r="B6" s="14" t="s">
        <v>60</v>
      </c>
      <c r="C6" s="15">
        <v>1410</v>
      </c>
      <c r="D6" s="15">
        <v>2680</v>
      </c>
      <c r="E6" s="15">
        <v>1350</v>
      </c>
      <c r="F6" s="15">
        <v>3600</v>
      </c>
      <c r="G6" s="15">
        <v>9130</v>
      </c>
      <c r="H6" s="15">
        <v>4450</v>
      </c>
      <c r="I6" s="15">
        <v>5170</v>
      </c>
      <c r="J6" s="15">
        <v>7500</v>
      </c>
      <c r="K6" s="15">
        <v>5020</v>
      </c>
      <c r="L6" s="15">
        <v>4310</v>
      </c>
      <c r="M6" s="15">
        <v>590</v>
      </c>
      <c r="N6" s="15">
        <v>920</v>
      </c>
      <c r="O6" s="15">
        <v>32030</v>
      </c>
      <c r="P6" s="15">
        <v>2020</v>
      </c>
      <c r="Q6" s="15">
        <v>1090</v>
      </c>
      <c r="R6" s="15">
        <v>2450</v>
      </c>
      <c r="S6" s="15">
        <v>990</v>
      </c>
      <c r="T6" s="15"/>
      <c r="U6" s="16">
        <f>+SUM(Tabla14[[#This Row],[1]:[DPE]])</f>
        <v>84710</v>
      </c>
    </row>
    <row r="7" spans="1:21">
      <c r="A7" s="37" t="s">
        <v>58</v>
      </c>
      <c r="B7" s="14" t="s">
        <v>61</v>
      </c>
      <c r="C7" s="15">
        <v>710</v>
      </c>
      <c r="D7" s="15">
        <v>1340</v>
      </c>
      <c r="E7" s="15">
        <v>680</v>
      </c>
      <c r="F7" s="15">
        <v>1800</v>
      </c>
      <c r="G7" s="15">
        <v>4570</v>
      </c>
      <c r="H7" s="15">
        <v>2230</v>
      </c>
      <c r="I7" s="15">
        <v>2590</v>
      </c>
      <c r="J7" s="15">
        <v>3750</v>
      </c>
      <c r="K7" s="15">
        <v>2510</v>
      </c>
      <c r="L7" s="15">
        <v>2160</v>
      </c>
      <c r="M7" s="15">
        <v>300</v>
      </c>
      <c r="N7" s="15">
        <v>460</v>
      </c>
      <c r="O7" s="15">
        <v>16020</v>
      </c>
      <c r="P7" s="15">
        <v>1010</v>
      </c>
      <c r="Q7" s="15">
        <v>550</v>
      </c>
      <c r="R7" s="15">
        <v>1230</v>
      </c>
      <c r="S7" s="15">
        <v>500</v>
      </c>
      <c r="T7" s="15"/>
      <c r="U7" s="16">
        <f>+SUM(Tabla14[[#This Row],[1]:[DPE]])</f>
        <v>42410</v>
      </c>
    </row>
    <row r="8" spans="1:21" ht="11.25" customHeight="1">
      <c r="A8" s="37" t="s">
        <v>58</v>
      </c>
      <c r="B8" s="14" t="s">
        <v>62</v>
      </c>
      <c r="C8" s="15">
        <v>290</v>
      </c>
      <c r="D8" s="15">
        <v>460</v>
      </c>
      <c r="E8" s="15">
        <v>200</v>
      </c>
      <c r="F8" s="15">
        <v>600</v>
      </c>
      <c r="G8" s="15">
        <v>1730</v>
      </c>
      <c r="H8" s="15">
        <v>770</v>
      </c>
      <c r="I8" s="15">
        <v>1070</v>
      </c>
      <c r="J8" s="15">
        <v>1550</v>
      </c>
      <c r="K8" s="15">
        <v>1170</v>
      </c>
      <c r="L8" s="15">
        <v>980</v>
      </c>
      <c r="M8" s="15">
        <v>210</v>
      </c>
      <c r="N8" s="15">
        <v>250</v>
      </c>
      <c r="O8" s="15">
        <v>5380</v>
      </c>
      <c r="P8" s="15">
        <v>500</v>
      </c>
      <c r="Q8" s="15">
        <v>310</v>
      </c>
      <c r="R8" s="15">
        <v>450</v>
      </c>
      <c r="S8" s="15">
        <v>630</v>
      </c>
      <c r="T8" s="15">
        <v>4</v>
      </c>
      <c r="U8" s="16">
        <f>+SUM(Tabla14[[#This Row],[1]:[DPE]])</f>
        <v>16554</v>
      </c>
    </row>
    <row r="9" spans="1:21">
      <c r="A9" s="37" t="s">
        <v>58</v>
      </c>
      <c r="B9" s="14" t="s">
        <v>63</v>
      </c>
      <c r="C9" s="15">
        <v>1410</v>
      </c>
      <c r="D9" s="15">
        <v>2680</v>
      </c>
      <c r="E9" s="15">
        <v>1350</v>
      </c>
      <c r="F9" s="15">
        <v>3600</v>
      </c>
      <c r="G9" s="15">
        <v>9130</v>
      </c>
      <c r="H9" s="15">
        <v>4450</v>
      </c>
      <c r="I9" s="15">
        <v>5170</v>
      </c>
      <c r="J9" s="15">
        <v>7500</v>
      </c>
      <c r="K9" s="15">
        <v>5020</v>
      </c>
      <c r="L9" s="15">
        <v>4310</v>
      </c>
      <c r="M9" s="15">
        <v>590</v>
      </c>
      <c r="N9" s="15">
        <v>920</v>
      </c>
      <c r="O9" s="15">
        <v>32030</v>
      </c>
      <c r="P9" s="15">
        <v>2020</v>
      </c>
      <c r="Q9" s="15">
        <v>1090</v>
      </c>
      <c r="R9" s="15">
        <v>2450</v>
      </c>
      <c r="S9" s="15">
        <v>990</v>
      </c>
      <c r="T9" s="15"/>
      <c r="U9" s="16">
        <f>+SUM(Tabla14[[#This Row],[1]:[DPE]])</f>
        <v>84710</v>
      </c>
    </row>
    <row r="10" spans="1:21">
      <c r="A10" s="37" t="s">
        <v>58</v>
      </c>
      <c r="B10" s="14" t="s">
        <v>96</v>
      </c>
      <c r="C10" s="15">
        <v>55</v>
      </c>
      <c r="D10" s="15">
        <v>86</v>
      </c>
      <c r="E10" s="15">
        <v>38</v>
      </c>
      <c r="F10" s="15">
        <v>113</v>
      </c>
      <c r="G10" s="15">
        <v>328</v>
      </c>
      <c r="H10" s="15">
        <v>146</v>
      </c>
      <c r="I10" s="15">
        <v>203</v>
      </c>
      <c r="J10" s="15">
        <v>295</v>
      </c>
      <c r="K10" s="15">
        <v>221</v>
      </c>
      <c r="L10" s="15">
        <v>185</v>
      </c>
      <c r="M10" s="15">
        <v>40</v>
      </c>
      <c r="N10" s="15">
        <v>47</v>
      </c>
      <c r="O10" s="15">
        <v>1023</v>
      </c>
      <c r="P10" s="15">
        <v>94</v>
      </c>
      <c r="Q10" s="15">
        <v>59</v>
      </c>
      <c r="R10" s="15">
        <v>84</v>
      </c>
      <c r="S10" s="15"/>
      <c r="T10" s="15">
        <v>2</v>
      </c>
      <c r="U10" s="16">
        <f>+SUM(Tabla14[[#This Row],[1]:[DPE]])</f>
        <v>3019</v>
      </c>
    </row>
    <row r="11" spans="1:21">
      <c r="A11" s="37" t="s">
        <v>58</v>
      </c>
      <c r="B11" s="14" t="s">
        <v>97</v>
      </c>
      <c r="C11" s="15">
        <v>55</v>
      </c>
      <c r="D11" s="15">
        <v>86</v>
      </c>
      <c r="E11" s="15">
        <v>38</v>
      </c>
      <c r="F11" s="15">
        <v>113</v>
      </c>
      <c r="G11" s="15">
        <v>328</v>
      </c>
      <c r="H11" s="15">
        <v>146</v>
      </c>
      <c r="I11" s="15">
        <v>203</v>
      </c>
      <c r="J11" s="15">
        <v>295</v>
      </c>
      <c r="K11" s="15">
        <v>221</v>
      </c>
      <c r="L11" s="15">
        <v>185</v>
      </c>
      <c r="M11" s="15">
        <v>40</v>
      </c>
      <c r="N11" s="15">
        <v>47</v>
      </c>
      <c r="O11" s="15">
        <v>1023</v>
      </c>
      <c r="P11" s="15">
        <v>94</v>
      </c>
      <c r="Q11" s="15">
        <v>59</v>
      </c>
      <c r="R11" s="15">
        <v>84</v>
      </c>
      <c r="S11" s="15"/>
      <c r="T11" s="15">
        <v>2</v>
      </c>
      <c r="U11" s="16">
        <f>+SUM(Tabla14[[#This Row],[1]:[DPE]])</f>
        <v>3019</v>
      </c>
    </row>
    <row r="12" spans="1:21">
      <c r="A12" s="37" t="s">
        <v>58</v>
      </c>
      <c r="B12" s="14" t="s">
        <v>67</v>
      </c>
      <c r="C12" s="15">
        <v>220</v>
      </c>
      <c r="D12" s="15">
        <v>344</v>
      </c>
      <c r="E12" s="15">
        <v>152</v>
      </c>
      <c r="F12" s="15">
        <v>452</v>
      </c>
      <c r="G12" s="15">
        <v>1312</v>
      </c>
      <c r="H12" s="15">
        <v>584</v>
      </c>
      <c r="I12" s="15">
        <v>812</v>
      </c>
      <c r="J12" s="15">
        <v>1180</v>
      </c>
      <c r="K12" s="15">
        <v>884</v>
      </c>
      <c r="L12" s="15">
        <v>740</v>
      </c>
      <c r="M12" s="15">
        <v>160</v>
      </c>
      <c r="N12" s="15">
        <v>188</v>
      </c>
      <c r="O12" s="15">
        <v>4092</v>
      </c>
      <c r="P12" s="15">
        <v>376</v>
      </c>
      <c r="Q12" s="15">
        <v>236</v>
      </c>
      <c r="R12" s="15">
        <v>336</v>
      </c>
      <c r="S12" s="15"/>
      <c r="T12" s="15">
        <v>8</v>
      </c>
      <c r="U12" s="16">
        <f>+SUM(Tabla14[[#This Row],[1]:[DPE]])</f>
        <v>12076</v>
      </c>
    </row>
    <row r="13" spans="1:21">
      <c r="A13" s="37" t="s">
        <v>58</v>
      </c>
      <c r="B13" s="14" t="s">
        <v>68</v>
      </c>
      <c r="C13" s="15">
        <v>110</v>
      </c>
      <c r="D13" s="15">
        <v>172</v>
      </c>
      <c r="E13" s="15">
        <v>76</v>
      </c>
      <c r="F13" s="15">
        <v>226</v>
      </c>
      <c r="G13" s="15">
        <v>656</v>
      </c>
      <c r="H13" s="15">
        <v>292</v>
      </c>
      <c r="I13" s="15">
        <v>406</v>
      </c>
      <c r="J13" s="15">
        <v>590</v>
      </c>
      <c r="K13" s="15">
        <v>442</v>
      </c>
      <c r="L13" s="15">
        <v>370</v>
      </c>
      <c r="M13" s="15">
        <v>80</v>
      </c>
      <c r="N13" s="15">
        <v>94</v>
      </c>
      <c r="O13" s="15">
        <v>2046</v>
      </c>
      <c r="P13" s="15">
        <v>188</v>
      </c>
      <c r="Q13" s="15">
        <v>118</v>
      </c>
      <c r="R13" s="15">
        <v>168</v>
      </c>
      <c r="S13" s="15"/>
      <c r="T13" s="15">
        <v>2</v>
      </c>
      <c r="U13" s="16">
        <f>+SUM(Tabla14[[#This Row],[1]:[DPE]])</f>
        <v>6036</v>
      </c>
    </row>
    <row r="14" spans="1:21">
      <c r="A14" s="37" t="s">
        <v>58</v>
      </c>
      <c r="B14" s="14" t="s">
        <v>95</v>
      </c>
      <c r="C14" s="15">
        <v>110</v>
      </c>
      <c r="D14" s="15">
        <v>172</v>
      </c>
      <c r="E14" s="15">
        <v>76</v>
      </c>
      <c r="F14" s="15">
        <v>226</v>
      </c>
      <c r="G14" s="15">
        <v>656</v>
      </c>
      <c r="H14" s="15">
        <v>292</v>
      </c>
      <c r="I14" s="15">
        <v>406</v>
      </c>
      <c r="J14" s="15">
        <v>590</v>
      </c>
      <c r="K14" s="15">
        <v>442</v>
      </c>
      <c r="L14" s="15">
        <v>370</v>
      </c>
      <c r="M14" s="15">
        <v>80</v>
      </c>
      <c r="N14" s="15">
        <v>94</v>
      </c>
      <c r="O14" s="15">
        <v>2046</v>
      </c>
      <c r="P14" s="15">
        <v>188</v>
      </c>
      <c r="Q14" s="15">
        <v>118</v>
      </c>
      <c r="R14" s="15">
        <v>168</v>
      </c>
      <c r="S14" s="15"/>
      <c r="T14" s="15">
        <v>2</v>
      </c>
      <c r="U14" s="16">
        <f>+SUM(Tabla14[[#This Row],[1]:[DPE]])</f>
        <v>6036</v>
      </c>
    </row>
    <row r="15" spans="1:21">
      <c r="A15" s="37" t="s">
        <v>58</v>
      </c>
      <c r="B15" s="14" t="s">
        <v>98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>
        <v>120</v>
      </c>
      <c r="T15" s="15"/>
      <c r="U15" s="16">
        <f>+SUM(Tabla14[[#This Row],[1]:[DPE]])</f>
        <v>120</v>
      </c>
    </row>
    <row r="16" spans="1:21">
      <c r="A16" s="37" t="s">
        <v>58</v>
      </c>
      <c r="B16" s="14" t="s">
        <v>69</v>
      </c>
      <c r="C16" s="15">
        <v>4</v>
      </c>
      <c r="D16" s="15">
        <v>6</v>
      </c>
      <c r="E16" s="15">
        <v>4</v>
      </c>
      <c r="F16" s="15">
        <v>4</v>
      </c>
      <c r="G16" s="15">
        <v>6</v>
      </c>
      <c r="H16" s="15">
        <v>0</v>
      </c>
      <c r="I16" s="15">
        <v>0</v>
      </c>
      <c r="J16" s="15">
        <v>4</v>
      </c>
      <c r="K16" s="15">
        <v>0</v>
      </c>
      <c r="L16" s="15">
        <v>4</v>
      </c>
      <c r="M16" s="15">
        <v>0</v>
      </c>
      <c r="N16" s="15">
        <v>0</v>
      </c>
      <c r="O16" s="15">
        <v>20</v>
      </c>
      <c r="P16" s="15">
        <v>4</v>
      </c>
      <c r="Q16" s="15">
        <v>4</v>
      </c>
      <c r="R16" s="15">
        <v>0</v>
      </c>
      <c r="S16" s="15">
        <v>0</v>
      </c>
      <c r="T16" s="15"/>
      <c r="U16" s="16">
        <f>+SUM(Tabla14[[#This Row],[1]:[DPE]])</f>
        <v>60</v>
      </c>
    </row>
    <row r="17" spans="1:21">
      <c r="A17" s="37" t="s">
        <v>58</v>
      </c>
      <c r="B17" s="14" t="s">
        <v>59</v>
      </c>
      <c r="C17" s="15">
        <v>60</v>
      </c>
      <c r="D17" s="15">
        <v>100</v>
      </c>
      <c r="E17" s="15">
        <v>50</v>
      </c>
      <c r="F17" s="15">
        <v>140</v>
      </c>
      <c r="G17" s="15">
        <v>360</v>
      </c>
      <c r="H17" s="15">
        <v>170</v>
      </c>
      <c r="I17" s="15">
        <v>230</v>
      </c>
      <c r="J17" s="15">
        <v>320</v>
      </c>
      <c r="K17" s="15">
        <v>240</v>
      </c>
      <c r="L17" s="15">
        <v>200</v>
      </c>
      <c r="M17" s="15">
        <v>50</v>
      </c>
      <c r="N17" s="15">
        <v>50</v>
      </c>
      <c r="O17" s="15">
        <v>1080</v>
      </c>
      <c r="P17" s="15">
        <v>100</v>
      </c>
      <c r="Q17" s="15">
        <v>70</v>
      </c>
      <c r="R17" s="15">
        <v>100</v>
      </c>
      <c r="S17" s="15">
        <v>0</v>
      </c>
      <c r="T17" s="15"/>
      <c r="U17" s="16">
        <f>+SUM(Tabla14[[#This Row],[1]:[DPE]])</f>
        <v>3320</v>
      </c>
    </row>
    <row r="18" spans="1:21">
      <c r="A18" s="37" t="s">
        <v>58</v>
      </c>
      <c r="B18" s="14" t="s">
        <v>64</v>
      </c>
      <c r="C18" s="15">
        <v>650</v>
      </c>
      <c r="D18" s="15">
        <v>1050</v>
      </c>
      <c r="E18" s="15">
        <v>500</v>
      </c>
      <c r="F18" s="15">
        <v>1410</v>
      </c>
      <c r="G18" s="15">
        <v>3800</v>
      </c>
      <c r="H18" s="15">
        <v>1800</v>
      </c>
      <c r="I18" s="15">
        <v>2330</v>
      </c>
      <c r="J18" s="15">
        <v>3330</v>
      </c>
      <c r="K18" s="15">
        <v>2430</v>
      </c>
      <c r="L18" s="15">
        <v>2050</v>
      </c>
      <c r="M18" s="15">
        <v>430</v>
      </c>
      <c r="N18" s="15">
        <v>510</v>
      </c>
      <c r="O18" s="15">
        <v>16180</v>
      </c>
      <c r="P18" s="15">
        <v>1030</v>
      </c>
      <c r="Q18" s="15">
        <v>660</v>
      </c>
      <c r="R18" s="15">
        <v>1030</v>
      </c>
      <c r="S18" s="15">
        <v>130</v>
      </c>
      <c r="T18" s="15"/>
      <c r="U18" s="16">
        <f>+SUM(Tabla14[[#This Row],[1]:[DPE]])</f>
        <v>39320</v>
      </c>
    </row>
    <row r="19" spans="1:21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1:21">
      <c r="C20" s="23"/>
      <c r="D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>
      <c r="C21" s="23"/>
      <c r="D21" s="23"/>
      <c r="F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4.25" customHeight="1">
      <c r="C22" s="23"/>
      <c r="D22" s="23"/>
      <c r="F22" s="23"/>
      <c r="L22" s="23"/>
      <c r="M22" s="23"/>
      <c r="N22" s="23"/>
      <c r="U22" s="23"/>
    </row>
    <row r="23" spans="1:21" ht="14.25" customHeight="1">
      <c r="B23" s="23"/>
      <c r="C23" s="23"/>
      <c r="D23" s="23"/>
      <c r="F23" s="23"/>
      <c r="G23" s="23"/>
      <c r="L23" s="23"/>
      <c r="M23" s="23"/>
      <c r="N23" s="23"/>
      <c r="U23" s="23"/>
    </row>
    <row r="24" spans="1:21" ht="14.25" customHeight="1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U24" s="23"/>
    </row>
    <row r="25" spans="1:21" ht="14.25" customHeight="1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U25" s="23"/>
    </row>
    <row r="26" spans="1:21" ht="14.25" customHeight="1">
      <c r="C26" s="23"/>
      <c r="F26" s="23"/>
      <c r="U26" s="23"/>
    </row>
    <row r="27" spans="1:21" ht="14.25" customHeight="1">
      <c r="C27" s="23"/>
      <c r="F27" s="23"/>
      <c r="U27" s="23"/>
    </row>
    <row r="28" spans="1:21" ht="14.25" customHeight="1">
      <c r="C28" s="23"/>
      <c r="F28" s="23"/>
      <c r="U28" s="23"/>
    </row>
    <row r="29" spans="1:21" ht="14.25" customHeight="1">
      <c r="C29" s="23"/>
      <c r="F29" s="23"/>
      <c r="U29" s="23"/>
    </row>
    <row r="30" spans="1:21" ht="14.25" customHeight="1">
      <c r="C30" s="23"/>
      <c r="F30" s="23"/>
      <c r="U30" s="23"/>
    </row>
    <row r="31" spans="1:21" ht="14.25" customHeight="1">
      <c r="C31" s="23"/>
      <c r="F31" s="23"/>
      <c r="U31" s="23"/>
    </row>
    <row r="32" spans="1:21" ht="14.25" customHeight="1">
      <c r="B32" s="23"/>
      <c r="C32" s="23"/>
      <c r="F32" s="23"/>
      <c r="U32" s="23"/>
    </row>
    <row r="33" spans="2:21" ht="14.25" customHeight="1">
      <c r="B33" s="23"/>
      <c r="C33" s="23"/>
      <c r="F33" s="23"/>
      <c r="U33" s="23"/>
    </row>
    <row r="34" spans="2:21" ht="14.25" customHeight="1">
      <c r="B34" s="23"/>
      <c r="C34" s="23"/>
      <c r="F34" s="23"/>
      <c r="U34" s="23"/>
    </row>
    <row r="35" spans="2:21" ht="14.25" customHeight="1">
      <c r="B35" s="23"/>
      <c r="C35" s="23"/>
      <c r="F35" s="23"/>
      <c r="S35" s="23"/>
      <c r="T35" s="23"/>
      <c r="U35" s="23"/>
    </row>
    <row r="36" spans="2:21" ht="14.25" customHeight="1">
      <c r="B36" s="23"/>
      <c r="C36" s="23"/>
      <c r="F36" s="23"/>
      <c r="U36" s="23"/>
    </row>
    <row r="37" spans="2:21" ht="14.25" customHeight="1">
      <c r="B37" s="23"/>
      <c r="C37" s="23"/>
      <c r="F37" s="23"/>
    </row>
    <row r="38" spans="2:21" ht="14.25" customHeight="1">
      <c r="B38" s="23"/>
    </row>
  </sheetData>
  <mergeCells count="1">
    <mergeCell ref="C1:S1"/>
  </mergeCells>
  <conditionalFormatting sqref="C3:T9 C10:R14 T10:T14 C15:T18">
    <cfRule type="cellIs" dxfId="2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2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FEFB-A54B-4036-B7F9-A49A124D2A4C}">
  <sheetPr>
    <pageSetUpPr fitToPage="1"/>
  </sheetPr>
  <dimension ref="A1:T77"/>
  <sheetViews>
    <sheetView tabSelected="1" topLeftCell="B1" zoomScale="90" zoomScaleNormal="90" workbookViewId="0">
      <selection activeCell="U1" sqref="U1:V1048576"/>
    </sheetView>
  </sheetViews>
  <sheetFormatPr baseColWidth="10" defaultColWidth="11.42578125" defaultRowHeight="12"/>
  <cols>
    <col min="1" max="1" width="7.42578125" style="10" bestFit="1" customWidth="1"/>
    <col min="2" max="2" width="50" style="10" bestFit="1" customWidth="1"/>
    <col min="3" max="3" width="5.85546875" style="10" customWidth="1"/>
    <col min="4" max="4" width="6.85546875" style="10" customWidth="1"/>
    <col min="5" max="5" width="5.85546875" style="10" customWidth="1"/>
    <col min="6" max="12" width="6.85546875" style="10" customWidth="1"/>
    <col min="13" max="14" width="5.85546875" style="10" customWidth="1"/>
    <col min="15" max="15" width="8" style="10" customWidth="1"/>
    <col min="16" max="16" width="6.85546875" style="10" customWidth="1"/>
    <col min="17" max="17" width="5.85546875" style="10" customWidth="1"/>
    <col min="18" max="18" width="6.85546875" style="10" customWidth="1"/>
    <col min="19" max="19" width="5.85546875" style="10" customWidth="1"/>
    <col min="20" max="20" width="9.28515625" style="10" bestFit="1" customWidth="1"/>
    <col min="21" max="16384" width="11.42578125" style="10"/>
  </cols>
  <sheetData>
    <row r="1" spans="1:20">
      <c r="B1" s="11"/>
      <c r="C1" s="35" t="s">
        <v>94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12"/>
    </row>
    <row r="2" spans="1:20" ht="24">
      <c r="A2" s="24" t="s">
        <v>37</v>
      </c>
      <c r="B2" s="25" t="s">
        <v>92</v>
      </c>
      <c r="C2" s="26" t="s">
        <v>38</v>
      </c>
      <c r="D2" s="26" t="s">
        <v>39</v>
      </c>
      <c r="E2" s="26" t="s">
        <v>40</v>
      </c>
      <c r="F2" s="26" t="s">
        <v>41</v>
      </c>
      <c r="G2" s="26" t="s">
        <v>42</v>
      </c>
      <c r="H2" s="26" t="s">
        <v>43</v>
      </c>
      <c r="I2" s="26" t="s">
        <v>44</v>
      </c>
      <c r="J2" s="26" t="s">
        <v>45</v>
      </c>
      <c r="K2" s="26" t="s">
        <v>46</v>
      </c>
      <c r="L2" s="26" t="s">
        <v>47</v>
      </c>
      <c r="M2" s="26" t="s">
        <v>48</v>
      </c>
      <c r="N2" s="26" t="s">
        <v>49</v>
      </c>
      <c r="O2" s="26" t="s">
        <v>50</v>
      </c>
      <c r="P2" s="26" t="s">
        <v>51</v>
      </c>
      <c r="Q2" s="26" t="s">
        <v>52</v>
      </c>
      <c r="R2" s="26" t="s">
        <v>53</v>
      </c>
      <c r="S2" s="26" t="s">
        <v>13</v>
      </c>
      <c r="T2" s="27" t="s">
        <v>14</v>
      </c>
    </row>
    <row r="3" spans="1:20">
      <c r="A3" s="18" t="s">
        <v>70</v>
      </c>
      <c r="B3" s="19" t="s">
        <v>89</v>
      </c>
      <c r="C3" s="20">
        <v>770</v>
      </c>
      <c r="D3" s="20">
        <v>1450</v>
      </c>
      <c r="E3" s="20">
        <v>730</v>
      </c>
      <c r="F3" s="20">
        <v>1940</v>
      </c>
      <c r="G3" s="20">
        <v>4970</v>
      </c>
      <c r="H3" s="20">
        <v>2420</v>
      </c>
      <c r="I3" s="20">
        <v>2830</v>
      </c>
      <c r="J3" s="20">
        <v>4120</v>
      </c>
      <c r="K3" s="20">
        <v>2800</v>
      </c>
      <c r="L3" s="20">
        <v>2400</v>
      </c>
      <c r="M3" s="20">
        <v>360</v>
      </c>
      <c r="N3" s="20">
        <v>520</v>
      </c>
      <c r="O3" s="20">
        <v>17220</v>
      </c>
      <c r="P3" s="20">
        <v>1140</v>
      </c>
      <c r="Q3" s="20">
        <v>620</v>
      </c>
      <c r="R3" s="20">
        <v>1340</v>
      </c>
      <c r="S3" s="20">
        <v>630</v>
      </c>
      <c r="T3" s="21">
        <v>46260</v>
      </c>
    </row>
    <row r="4" spans="1:20">
      <c r="A4" s="17" t="s">
        <v>70</v>
      </c>
      <c r="B4" s="14" t="s">
        <v>71</v>
      </c>
      <c r="C4" s="15">
        <v>60</v>
      </c>
      <c r="D4" s="15">
        <v>100</v>
      </c>
      <c r="E4" s="15">
        <v>40</v>
      </c>
      <c r="F4" s="15">
        <v>120</v>
      </c>
      <c r="G4" s="15">
        <v>350</v>
      </c>
      <c r="H4" s="15">
        <v>160</v>
      </c>
      <c r="I4" s="15">
        <v>220</v>
      </c>
      <c r="J4" s="15">
        <v>310</v>
      </c>
      <c r="K4" s="15">
        <v>240</v>
      </c>
      <c r="L4" s="15">
        <v>200</v>
      </c>
      <c r="M4" s="15">
        <v>50</v>
      </c>
      <c r="N4" s="15">
        <v>50</v>
      </c>
      <c r="O4" s="15">
        <v>1080</v>
      </c>
      <c r="P4" s="15">
        <v>100</v>
      </c>
      <c r="Q4" s="15">
        <v>70</v>
      </c>
      <c r="R4" s="15">
        <v>90</v>
      </c>
      <c r="S4" s="15">
        <v>0</v>
      </c>
      <c r="T4" s="16">
        <v>3240</v>
      </c>
    </row>
    <row r="5" spans="1:20">
      <c r="A5" s="17" t="s">
        <v>70</v>
      </c>
      <c r="B5" s="14" t="s">
        <v>15</v>
      </c>
      <c r="C5" s="15">
        <v>10</v>
      </c>
      <c r="D5" s="15">
        <v>20</v>
      </c>
      <c r="E5" s="15">
        <v>20</v>
      </c>
      <c r="F5" s="15">
        <v>20</v>
      </c>
      <c r="G5" s="15">
        <v>40</v>
      </c>
      <c r="H5" s="15">
        <v>40</v>
      </c>
      <c r="I5" s="15">
        <v>20</v>
      </c>
      <c r="J5" s="15">
        <v>50</v>
      </c>
      <c r="K5" s="15">
        <v>50</v>
      </c>
      <c r="L5" s="15">
        <v>50</v>
      </c>
      <c r="M5" s="15">
        <v>20</v>
      </c>
      <c r="N5" s="15">
        <v>10</v>
      </c>
      <c r="O5" s="15">
        <v>110</v>
      </c>
      <c r="P5" s="15">
        <v>20</v>
      </c>
      <c r="Q5" s="15">
        <v>10</v>
      </c>
      <c r="R5" s="15">
        <v>20</v>
      </c>
      <c r="S5" s="15">
        <v>0</v>
      </c>
      <c r="T5" s="16">
        <v>510</v>
      </c>
    </row>
    <row r="6" spans="1:20">
      <c r="A6" s="17" t="s">
        <v>70</v>
      </c>
      <c r="B6" s="14" t="s">
        <v>16</v>
      </c>
      <c r="C6" s="15">
        <v>120</v>
      </c>
      <c r="D6" s="15">
        <v>190</v>
      </c>
      <c r="E6" s="15">
        <v>80</v>
      </c>
      <c r="F6" s="15">
        <v>240</v>
      </c>
      <c r="G6" s="15">
        <v>690</v>
      </c>
      <c r="H6" s="15">
        <v>310</v>
      </c>
      <c r="I6" s="15">
        <v>430</v>
      </c>
      <c r="J6" s="15">
        <v>620</v>
      </c>
      <c r="K6" s="15">
        <v>470</v>
      </c>
      <c r="L6" s="15">
        <v>390</v>
      </c>
      <c r="M6" s="15">
        <v>90</v>
      </c>
      <c r="N6" s="15">
        <v>100</v>
      </c>
      <c r="O6" s="15">
        <v>2150</v>
      </c>
      <c r="P6" s="15">
        <v>200</v>
      </c>
      <c r="Q6" s="15">
        <v>130</v>
      </c>
      <c r="R6" s="15">
        <v>180</v>
      </c>
      <c r="S6" s="15">
        <v>0</v>
      </c>
      <c r="T6" s="16">
        <v>6390</v>
      </c>
    </row>
    <row r="7" spans="1:20">
      <c r="A7" s="17" t="s">
        <v>70</v>
      </c>
      <c r="B7" s="14" t="s">
        <v>17</v>
      </c>
      <c r="C7" s="15">
        <v>5620</v>
      </c>
      <c r="D7" s="15">
        <v>10720</v>
      </c>
      <c r="E7" s="15">
        <v>5390</v>
      </c>
      <c r="F7" s="15">
        <v>14390</v>
      </c>
      <c r="G7" s="15">
        <v>36520</v>
      </c>
      <c r="H7" s="15">
        <v>17790</v>
      </c>
      <c r="I7" s="15">
        <v>20650</v>
      </c>
      <c r="J7" s="15">
        <v>29990</v>
      </c>
      <c r="K7" s="15">
        <v>20070</v>
      </c>
      <c r="L7" s="15">
        <v>17220</v>
      </c>
      <c r="M7" s="15">
        <v>2350</v>
      </c>
      <c r="N7" s="15">
        <v>3680</v>
      </c>
      <c r="O7" s="15">
        <v>128090</v>
      </c>
      <c r="P7" s="15">
        <v>8080</v>
      </c>
      <c r="Q7" s="15">
        <v>4350</v>
      </c>
      <c r="R7" s="15">
        <v>9770</v>
      </c>
      <c r="S7" s="15">
        <v>2480</v>
      </c>
      <c r="T7" s="16">
        <v>337160</v>
      </c>
    </row>
    <row r="8" spans="1:20">
      <c r="A8" s="17" t="s">
        <v>70</v>
      </c>
      <c r="B8" s="14" t="s">
        <v>93</v>
      </c>
      <c r="C8" s="15">
        <v>1410</v>
      </c>
      <c r="D8" s="15">
        <v>2680</v>
      </c>
      <c r="E8" s="15">
        <v>1350</v>
      </c>
      <c r="F8" s="15">
        <v>3600</v>
      </c>
      <c r="G8" s="15">
        <v>9130</v>
      </c>
      <c r="H8" s="15">
        <v>4450</v>
      </c>
      <c r="I8" s="15">
        <v>5170</v>
      </c>
      <c r="J8" s="15">
        <v>7500</v>
      </c>
      <c r="K8" s="15">
        <v>5020</v>
      </c>
      <c r="L8" s="15">
        <v>4310</v>
      </c>
      <c r="M8" s="15">
        <v>590</v>
      </c>
      <c r="N8" s="15">
        <v>920</v>
      </c>
      <c r="O8" s="15">
        <v>32030</v>
      </c>
      <c r="P8" s="15">
        <v>2020</v>
      </c>
      <c r="Q8" s="15">
        <v>1090</v>
      </c>
      <c r="R8" s="15">
        <v>2450</v>
      </c>
      <c r="S8" s="15"/>
      <c r="T8" s="16">
        <v>83720</v>
      </c>
    </row>
    <row r="9" spans="1:20">
      <c r="A9" s="17" t="s">
        <v>70</v>
      </c>
      <c r="B9" s="14" t="s">
        <v>101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>
        <v>990</v>
      </c>
      <c r="T9" s="16">
        <v>990</v>
      </c>
    </row>
    <row r="10" spans="1:20">
      <c r="A10" s="17" t="s">
        <v>70</v>
      </c>
      <c r="B10" s="14" t="s">
        <v>18</v>
      </c>
      <c r="C10" s="15">
        <v>710</v>
      </c>
      <c r="D10" s="15">
        <v>1340</v>
      </c>
      <c r="E10" s="15">
        <v>680</v>
      </c>
      <c r="F10" s="15">
        <v>1800</v>
      </c>
      <c r="G10" s="15">
        <v>4570</v>
      </c>
      <c r="H10" s="15">
        <v>2230</v>
      </c>
      <c r="I10" s="15">
        <v>2590</v>
      </c>
      <c r="J10" s="15">
        <v>3750</v>
      </c>
      <c r="K10" s="15">
        <v>2510</v>
      </c>
      <c r="L10" s="15">
        <v>2160</v>
      </c>
      <c r="M10" s="15">
        <v>300</v>
      </c>
      <c r="N10" s="15">
        <v>460</v>
      </c>
      <c r="O10" s="15">
        <v>16020</v>
      </c>
      <c r="P10" s="15">
        <v>1010</v>
      </c>
      <c r="Q10" s="15">
        <v>550</v>
      </c>
      <c r="R10" s="15">
        <v>1230</v>
      </c>
      <c r="S10" s="15">
        <v>0</v>
      </c>
      <c r="T10" s="16">
        <v>41910</v>
      </c>
    </row>
    <row r="11" spans="1:20">
      <c r="A11" s="17" t="s">
        <v>70</v>
      </c>
      <c r="B11" s="14" t="s">
        <v>19</v>
      </c>
      <c r="C11" s="15">
        <v>710</v>
      </c>
      <c r="D11" s="15">
        <v>1340</v>
      </c>
      <c r="E11" s="15">
        <v>680</v>
      </c>
      <c r="F11" s="15">
        <v>1800</v>
      </c>
      <c r="G11" s="15">
        <v>4570</v>
      </c>
      <c r="H11" s="15">
        <v>2230</v>
      </c>
      <c r="I11" s="15">
        <v>2590</v>
      </c>
      <c r="J11" s="15">
        <v>3750</v>
      </c>
      <c r="K11" s="15">
        <v>2510</v>
      </c>
      <c r="L11" s="15">
        <v>2160</v>
      </c>
      <c r="M11" s="15">
        <v>300</v>
      </c>
      <c r="N11" s="15">
        <v>460</v>
      </c>
      <c r="O11" s="15">
        <v>16020</v>
      </c>
      <c r="P11" s="15">
        <v>1010</v>
      </c>
      <c r="Q11" s="15">
        <v>550</v>
      </c>
      <c r="R11" s="15">
        <v>1230</v>
      </c>
      <c r="S11" s="15">
        <v>0</v>
      </c>
      <c r="T11" s="16">
        <v>41910</v>
      </c>
    </row>
    <row r="12" spans="1:20">
      <c r="A12" s="17" t="s">
        <v>70</v>
      </c>
      <c r="B12" s="14" t="s">
        <v>102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500</v>
      </c>
      <c r="T12" s="16">
        <v>500</v>
      </c>
    </row>
    <row r="13" spans="1:20">
      <c r="A13" s="17" t="s">
        <v>70</v>
      </c>
      <c r="B13" s="14" t="s">
        <v>20</v>
      </c>
      <c r="C13" s="15">
        <v>710</v>
      </c>
      <c r="D13" s="15">
        <v>1340</v>
      </c>
      <c r="E13" s="15">
        <v>680</v>
      </c>
      <c r="F13" s="15">
        <v>1800</v>
      </c>
      <c r="G13" s="15">
        <v>4570</v>
      </c>
      <c r="H13" s="15">
        <v>2230</v>
      </c>
      <c r="I13" s="15">
        <v>2590</v>
      </c>
      <c r="J13" s="15">
        <v>3750</v>
      </c>
      <c r="K13" s="15">
        <v>2510</v>
      </c>
      <c r="L13" s="15">
        <v>2160</v>
      </c>
      <c r="M13" s="15">
        <v>300</v>
      </c>
      <c r="N13" s="15">
        <v>460</v>
      </c>
      <c r="O13" s="15">
        <v>16020</v>
      </c>
      <c r="P13" s="15">
        <v>1010</v>
      </c>
      <c r="Q13" s="15">
        <v>550</v>
      </c>
      <c r="R13" s="15">
        <v>1230</v>
      </c>
      <c r="S13" s="15"/>
      <c r="T13" s="16">
        <v>41910</v>
      </c>
    </row>
    <row r="14" spans="1:20">
      <c r="A14" s="17" t="s">
        <v>70</v>
      </c>
      <c r="B14" s="14" t="s">
        <v>103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>
        <v>500</v>
      </c>
      <c r="T14" s="16">
        <v>500</v>
      </c>
    </row>
    <row r="15" spans="1:20">
      <c r="A15" s="17" t="s">
        <v>70</v>
      </c>
      <c r="B15" s="14" t="s">
        <v>21</v>
      </c>
      <c r="C15" s="15">
        <v>710</v>
      </c>
      <c r="D15" s="15">
        <v>1340</v>
      </c>
      <c r="E15" s="15">
        <v>680</v>
      </c>
      <c r="F15" s="15">
        <v>1800</v>
      </c>
      <c r="G15" s="15">
        <v>4570</v>
      </c>
      <c r="H15" s="15">
        <v>2230</v>
      </c>
      <c r="I15" s="15">
        <v>2590</v>
      </c>
      <c r="J15" s="15">
        <v>3750</v>
      </c>
      <c r="K15" s="15">
        <v>2510</v>
      </c>
      <c r="L15" s="15">
        <v>2160</v>
      </c>
      <c r="M15" s="15">
        <v>300</v>
      </c>
      <c r="N15" s="15">
        <v>460</v>
      </c>
      <c r="O15" s="15">
        <v>16020</v>
      </c>
      <c r="P15" s="15">
        <v>1010</v>
      </c>
      <c r="Q15" s="15">
        <v>550</v>
      </c>
      <c r="R15" s="15">
        <v>1230</v>
      </c>
      <c r="S15" s="15"/>
      <c r="T15" s="16">
        <f>SUM(Tabla145[[#This Row],[1]:[UI]])</f>
        <v>41910</v>
      </c>
    </row>
    <row r="16" spans="1:20">
      <c r="A16" s="17" t="s">
        <v>70</v>
      </c>
      <c r="B16" s="14" t="s">
        <v>104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>
        <v>500</v>
      </c>
      <c r="T16" s="16">
        <v>500</v>
      </c>
    </row>
    <row r="17" spans="1:20">
      <c r="A17" s="17" t="s">
        <v>70</v>
      </c>
      <c r="B17" s="14" t="s">
        <v>22</v>
      </c>
      <c r="C17" s="15">
        <v>710</v>
      </c>
      <c r="D17" s="15">
        <v>1340</v>
      </c>
      <c r="E17" s="15">
        <v>680</v>
      </c>
      <c r="F17" s="15">
        <v>1800</v>
      </c>
      <c r="G17" s="15">
        <v>4570</v>
      </c>
      <c r="H17" s="15">
        <v>2230</v>
      </c>
      <c r="I17" s="15">
        <v>2590</v>
      </c>
      <c r="J17" s="15">
        <v>3750</v>
      </c>
      <c r="K17" s="15">
        <v>2510</v>
      </c>
      <c r="L17" s="15">
        <v>2160</v>
      </c>
      <c r="M17" s="15">
        <v>300</v>
      </c>
      <c r="N17" s="15">
        <v>460</v>
      </c>
      <c r="O17" s="15">
        <v>16020</v>
      </c>
      <c r="P17" s="15">
        <v>1010</v>
      </c>
      <c r="Q17" s="15">
        <v>550</v>
      </c>
      <c r="R17" s="15">
        <v>1230</v>
      </c>
      <c r="S17" s="15"/>
      <c r="T17" s="16">
        <f>SUM(Tabla145[[#This Row],[1]:[UI]])</f>
        <v>41910</v>
      </c>
    </row>
    <row r="18" spans="1:20">
      <c r="A18" s="17" t="s">
        <v>70</v>
      </c>
      <c r="B18" s="14" t="s">
        <v>106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>
        <v>500</v>
      </c>
      <c r="T18" s="31">
        <v>500</v>
      </c>
    </row>
    <row r="19" spans="1:20">
      <c r="A19" s="17" t="s">
        <v>70</v>
      </c>
      <c r="B19" s="14" t="s">
        <v>23</v>
      </c>
      <c r="C19" s="15">
        <v>710</v>
      </c>
      <c r="D19" s="15">
        <v>1340</v>
      </c>
      <c r="E19" s="15">
        <v>680</v>
      </c>
      <c r="F19" s="15">
        <v>1800</v>
      </c>
      <c r="G19" s="15">
        <v>4570</v>
      </c>
      <c r="H19" s="15">
        <v>2230</v>
      </c>
      <c r="I19" s="15">
        <v>2590</v>
      </c>
      <c r="J19" s="15">
        <v>3750</v>
      </c>
      <c r="K19" s="15">
        <v>2510</v>
      </c>
      <c r="L19" s="15">
        <v>2160</v>
      </c>
      <c r="M19" s="15">
        <v>300</v>
      </c>
      <c r="N19" s="15">
        <v>460</v>
      </c>
      <c r="O19" s="15">
        <v>16020</v>
      </c>
      <c r="P19" s="15">
        <v>1010</v>
      </c>
      <c r="Q19" s="15">
        <v>550</v>
      </c>
      <c r="R19" s="15">
        <v>1230</v>
      </c>
      <c r="S19" s="15">
        <v>0</v>
      </c>
      <c r="T19" s="16">
        <v>41910</v>
      </c>
    </row>
    <row r="20" spans="1:20">
      <c r="A20" s="17" t="s">
        <v>70</v>
      </c>
      <c r="B20" s="14" t="s">
        <v>24</v>
      </c>
      <c r="C20" s="15">
        <v>310</v>
      </c>
      <c r="D20" s="15">
        <v>490</v>
      </c>
      <c r="E20" s="15">
        <v>240</v>
      </c>
      <c r="F20" s="15">
        <v>650</v>
      </c>
      <c r="G20" s="15">
        <v>1850</v>
      </c>
      <c r="H20" s="15">
        <v>860</v>
      </c>
      <c r="I20" s="15">
        <v>1140</v>
      </c>
      <c r="J20" s="15">
        <v>1670</v>
      </c>
      <c r="K20" s="15">
        <v>1290</v>
      </c>
      <c r="L20" s="15">
        <v>1090</v>
      </c>
      <c r="M20" s="15">
        <v>250</v>
      </c>
      <c r="N20" s="15">
        <v>280</v>
      </c>
      <c r="O20" s="15">
        <v>5670</v>
      </c>
      <c r="P20" s="15">
        <v>550</v>
      </c>
      <c r="Q20" s="15">
        <v>330</v>
      </c>
      <c r="R20" s="15">
        <v>500</v>
      </c>
      <c r="S20" s="15">
        <v>0</v>
      </c>
      <c r="T20" s="16">
        <v>17170</v>
      </c>
    </row>
    <row r="21" spans="1:20">
      <c r="A21" s="17" t="s">
        <v>70</v>
      </c>
      <c r="B21" s="14" t="s">
        <v>72</v>
      </c>
      <c r="C21" s="15">
        <v>120</v>
      </c>
      <c r="D21" s="15">
        <v>190</v>
      </c>
      <c r="E21" s="15">
        <v>80</v>
      </c>
      <c r="F21" s="15">
        <v>240</v>
      </c>
      <c r="G21" s="15">
        <v>690</v>
      </c>
      <c r="H21" s="15">
        <v>310</v>
      </c>
      <c r="I21" s="15">
        <v>430</v>
      </c>
      <c r="J21" s="15">
        <v>620</v>
      </c>
      <c r="K21" s="15">
        <v>470</v>
      </c>
      <c r="L21" s="15">
        <v>390</v>
      </c>
      <c r="M21" s="15">
        <v>90</v>
      </c>
      <c r="N21" s="15">
        <v>100</v>
      </c>
      <c r="O21" s="15">
        <v>2150</v>
      </c>
      <c r="P21" s="15">
        <v>200</v>
      </c>
      <c r="Q21" s="15">
        <v>130</v>
      </c>
      <c r="R21" s="15">
        <v>180</v>
      </c>
      <c r="S21" s="15">
        <v>0</v>
      </c>
      <c r="T21" s="16">
        <v>6390</v>
      </c>
    </row>
    <row r="22" spans="1:20">
      <c r="A22" s="17" t="s">
        <v>70</v>
      </c>
      <c r="B22" s="14" t="s">
        <v>73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260</v>
      </c>
      <c r="T22" s="16">
        <v>260</v>
      </c>
    </row>
    <row r="23" spans="1:20">
      <c r="A23" s="17" t="s">
        <v>70</v>
      </c>
      <c r="B23" s="14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500</v>
      </c>
      <c r="T23" s="16">
        <v>500</v>
      </c>
    </row>
    <row r="24" spans="1:20">
      <c r="A24" s="17" t="s">
        <v>70</v>
      </c>
      <c r="B24" s="14" t="s">
        <v>74</v>
      </c>
      <c r="C24" s="15">
        <v>710</v>
      </c>
      <c r="D24" s="15">
        <v>1340</v>
      </c>
      <c r="E24" s="15">
        <v>680</v>
      </c>
      <c r="F24" s="15">
        <v>1800</v>
      </c>
      <c r="G24" s="15">
        <v>4570</v>
      </c>
      <c r="H24" s="15">
        <v>2230</v>
      </c>
      <c r="I24" s="15">
        <v>2590</v>
      </c>
      <c r="J24" s="15">
        <v>3750</v>
      </c>
      <c r="K24" s="15">
        <v>2510</v>
      </c>
      <c r="L24" s="15">
        <v>2160</v>
      </c>
      <c r="M24" s="15">
        <v>300</v>
      </c>
      <c r="N24" s="15">
        <v>460</v>
      </c>
      <c r="O24" s="15">
        <v>16020</v>
      </c>
      <c r="P24" s="15">
        <v>1010</v>
      </c>
      <c r="Q24" s="15">
        <v>550</v>
      </c>
      <c r="R24" s="15">
        <v>1230</v>
      </c>
      <c r="S24" s="15">
        <v>0</v>
      </c>
      <c r="T24" s="16">
        <v>41910</v>
      </c>
    </row>
    <row r="25" spans="1:20">
      <c r="A25" s="17" t="s">
        <v>70</v>
      </c>
      <c r="B25" s="14" t="s">
        <v>75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250</v>
      </c>
      <c r="T25" s="16">
        <v>250</v>
      </c>
    </row>
    <row r="26" spans="1:20">
      <c r="A26" s="17" t="s">
        <v>70</v>
      </c>
      <c r="B26" s="14" t="s">
        <v>26</v>
      </c>
      <c r="C26" s="15">
        <v>120</v>
      </c>
      <c r="D26" s="15">
        <v>190</v>
      </c>
      <c r="E26" s="15">
        <v>80</v>
      </c>
      <c r="F26" s="15">
        <v>240</v>
      </c>
      <c r="G26" s="15">
        <v>690</v>
      </c>
      <c r="H26" s="15">
        <v>310</v>
      </c>
      <c r="I26" s="15">
        <v>430</v>
      </c>
      <c r="J26" s="15">
        <v>620</v>
      </c>
      <c r="K26" s="15">
        <v>470</v>
      </c>
      <c r="L26" s="15">
        <v>390</v>
      </c>
      <c r="M26" s="15">
        <v>90</v>
      </c>
      <c r="N26" s="15">
        <v>100</v>
      </c>
      <c r="O26" s="15">
        <v>2150</v>
      </c>
      <c r="P26" s="15">
        <v>200</v>
      </c>
      <c r="Q26" s="15">
        <v>130</v>
      </c>
      <c r="R26" s="15">
        <v>180</v>
      </c>
      <c r="S26" s="15">
        <v>0</v>
      </c>
      <c r="T26" s="16">
        <v>6390</v>
      </c>
    </row>
    <row r="27" spans="1:20">
      <c r="A27" s="17" t="s">
        <v>70</v>
      </c>
      <c r="B27" s="14" t="s">
        <v>76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260</v>
      </c>
      <c r="T27" s="16">
        <v>260</v>
      </c>
    </row>
    <row r="28" spans="1:20">
      <c r="A28" s="17" t="s">
        <v>70</v>
      </c>
      <c r="B28" s="14" t="s">
        <v>27</v>
      </c>
      <c r="C28" s="15">
        <v>20</v>
      </c>
      <c r="D28" s="15">
        <v>30</v>
      </c>
      <c r="E28" s="15">
        <v>30</v>
      </c>
      <c r="F28" s="15">
        <v>40</v>
      </c>
      <c r="G28" s="15">
        <v>80</v>
      </c>
      <c r="H28" s="15">
        <v>70</v>
      </c>
      <c r="I28" s="15">
        <v>40</v>
      </c>
      <c r="J28" s="15">
        <v>90</v>
      </c>
      <c r="K28" s="15">
        <v>100</v>
      </c>
      <c r="L28" s="15">
        <v>90</v>
      </c>
      <c r="M28" s="15">
        <v>30</v>
      </c>
      <c r="N28" s="15">
        <v>20</v>
      </c>
      <c r="O28" s="15">
        <v>220</v>
      </c>
      <c r="P28" s="15">
        <v>40</v>
      </c>
      <c r="Q28" s="15">
        <v>20</v>
      </c>
      <c r="R28" s="15">
        <v>40</v>
      </c>
      <c r="S28" s="15">
        <v>0</v>
      </c>
      <c r="T28" s="16">
        <v>960</v>
      </c>
    </row>
    <row r="29" spans="1:20">
      <c r="A29" s="17" t="s">
        <v>70</v>
      </c>
      <c r="B29" s="14" t="s">
        <v>77</v>
      </c>
      <c r="C29" s="15">
        <v>120</v>
      </c>
      <c r="D29" s="15">
        <v>190</v>
      </c>
      <c r="E29" s="15">
        <v>80</v>
      </c>
      <c r="F29" s="15">
        <v>240</v>
      </c>
      <c r="G29" s="15">
        <v>690</v>
      </c>
      <c r="H29" s="15">
        <v>310</v>
      </c>
      <c r="I29" s="15">
        <v>430</v>
      </c>
      <c r="J29" s="15">
        <v>620</v>
      </c>
      <c r="K29" s="15">
        <v>470</v>
      </c>
      <c r="L29" s="15">
        <v>390</v>
      </c>
      <c r="M29" s="15">
        <v>90</v>
      </c>
      <c r="N29" s="15">
        <v>100</v>
      </c>
      <c r="O29" s="15">
        <v>2150</v>
      </c>
      <c r="P29" s="15">
        <v>200</v>
      </c>
      <c r="Q29" s="15">
        <v>130</v>
      </c>
      <c r="R29" s="15">
        <v>180</v>
      </c>
      <c r="S29" s="15">
        <v>0</v>
      </c>
      <c r="T29" s="16">
        <v>6390</v>
      </c>
    </row>
    <row r="30" spans="1:20">
      <c r="A30" s="17" t="s">
        <v>70</v>
      </c>
      <c r="B30" s="14" t="s">
        <v>78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260</v>
      </c>
      <c r="T30" s="16">
        <v>260</v>
      </c>
    </row>
    <row r="31" spans="1:20">
      <c r="A31" s="17" t="s">
        <v>70</v>
      </c>
      <c r="B31" s="14" t="s">
        <v>28</v>
      </c>
      <c r="C31" s="15">
        <v>20</v>
      </c>
      <c r="D31" s="15">
        <v>30</v>
      </c>
      <c r="E31" s="15">
        <v>30</v>
      </c>
      <c r="F31" s="15">
        <v>40</v>
      </c>
      <c r="G31" s="15">
        <v>80</v>
      </c>
      <c r="H31" s="15">
        <v>70</v>
      </c>
      <c r="I31" s="15">
        <v>40</v>
      </c>
      <c r="J31" s="15">
        <v>90</v>
      </c>
      <c r="K31" s="15">
        <v>100</v>
      </c>
      <c r="L31" s="15">
        <v>90</v>
      </c>
      <c r="M31" s="15">
        <v>30</v>
      </c>
      <c r="N31" s="15">
        <v>20</v>
      </c>
      <c r="O31" s="15">
        <v>220</v>
      </c>
      <c r="P31" s="15">
        <v>40</v>
      </c>
      <c r="Q31" s="15">
        <v>20</v>
      </c>
      <c r="R31" s="15">
        <v>40</v>
      </c>
      <c r="S31" s="15">
        <v>0</v>
      </c>
      <c r="T31" s="16">
        <v>960</v>
      </c>
    </row>
    <row r="32" spans="1:20">
      <c r="A32" s="17" t="s">
        <v>70</v>
      </c>
      <c r="B32" s="14" t="s">
        <v>29</v>
      </c>
      <c r="C32" s="15">
        <v>10</v>
      </c>
      <c r="D32" s="15">
        <v>20</v>
      </c>
      <c r="E32" s="15">
        <v>20</v>
      </c>
      <c r="F32" s="15">
        <v>20</v>
      </c>
      <c r="G32" s="15">
        <v>40</v>
      </c>
      <c r="H32" s="15">
        <v>40</v>
      </c>
      <c r="I32" s="15">
        <v>20</v>
      </c>
      <c r="J32" s="15">
        <v>50</v>
      </c>
      <c r="K32" s="15">
        <v>50</v>
      </c>
      <c r="L32" s="15">
        <v>50</v>
      </c>
      <c r="M32" s="15">
        <v>20</v>
      </c>
      <c r="N32" s="15">
        <v>10</v>
      </c>
      <c r="O32" s="15">
        <v>110</v>
      </c>
      <c r="P32" s="15">
        <v>20</v>
      </c>
      <c r="Q32" s="15">
        <v>10</v>
      </c>
      <c r="R32" s="15">
        <v>20</v>
      </c>
      <c r="S32" s="15">
        <v>0</v>
      </c>
      <c r="T32" s="16">
        <v>510</v>
      </c>
    </row>
    <row r="33" spans="1:20">
      <c r="A33" s="17" t="s">
        <v>70</v>
      </c>
      <c r="B33" s="14" t="s">
        <v>30</v>
      </c>
      <c r="C33" s="15">
        <v>10</v>
      </c>
      <c r="D33" s="15">
        <v>10</v>
      </c>
      <c r="E33" s="15">
        <v>10</v>
      </c>
      <c r="F33" s="15">
        <v>20</v>
      </c>
      <c r="G33" s="15">
        <v>50</v>
      </c>
      <c r="H33" s="15">
        <v>30</v>
      </c>
      <c r="I33" s="15">
        <v>40</v>
      </c>
      <c r="J33" s="15">
        <v>40</v>
      </c>
      <c r="K33" s="15">
        <v>40</v>
      </c>
      <c r="L33" s="15">
        <v>30</v>
      </c>
      <c r="M33" s="15">
        <v>20</v>
      </c>
      <c r="N33" s="15">
        <v>10</v>
      </c>
      <c r="O33" s="15">
        <v>80</v>
      </c>
      <c r="P33" s="15">
        <v>20</v>
      </c>
      <c r="Q33" s="15">
        <v>10</v>
      </c>
      <c r="R33" s="15">
        <v>20</v>
      </c>
      <c r="S33" s="15">
        <v>0</v>
      </c>
      <c r="T33" s="16">
        <v>440</v>
      </c>
    </row>
    <row r="34" spans="1:20">
      <c r="A34" s="17" t="s">
        <v>70</v>
      </c>
      <c r="B34" s="14" t="s">
        <v>79</v>
      </c>
      <c r="C34" s="15">
        <v>710</v>
      </c>
      <c r="D34" s="15">
        <v>1340</v>
      </c>
      <c r="E34" s="15">
        <v>680</v>
      </c>
      <c r="F34" s="15">
        <v>1800</v>
      </c>
      <c r="G34" s="15">
        <v>4570</v>
      </c>
      <c r="H34" s="15">
        <v>2230</v>
      </c>
      <c r="I34" s="15">
        <v>2590</v>
      </c>
      <c r="J34" s="15">
        <v>3750</v>
      </c>
      <c r="K34" s="15">
        <v>2510</v>
      </c>
      <c r="L34" s="15">
        <v>2160</v>
      </c>
      <c r="M34" s="15">
        <v>300</v>
      </c>
      <c r="N34" s="15">
        <v>460</v>
      </c>
      <c r="O34" s="15">
        <v>16020</v>
      </c>
      <c r="P34" s="15">
        <v>1010</v>
      </c>
      <c r="Q34" s="15">
        <v>550</v>
      </c>
      <c r="R34" s="15">
        <v>1230</v>
      </c>
      <c r="S34" s="15">
        <v>0</v>
      </c>
      <c r="T34" s="16">
        <v>41910</v>
      </c>
    </row>
    <row r="35" spans="1:20">
      <c r="A35" s="17" t="s">
        <v>70</v>
      </c>
      <c r="B35" s="14" t="s">
        <v>80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500</v>
      </c>
      <c r="T35" s="16">
        <v>500</v>
      </c>
    </row>
    <row r="36" spans="1:20">
      <c r="A36" s="17" t="s">
        <v>70</v>
      </c>
      <c r="B36" s="14" t="s">
        <v>31</v>
      </c>
      <c r="C36" s="15">
        <v>60</v>
      </c>
      <c r="D36" s="15">
        <v>140</v>
      </c>
      <c r="E36" s="15">
        <v>140</v>
      </c>
      <c r="F36" s="15">
        <v>170</v>
      </c>
      <c r="G36" s="15">
        <v>400</v>
      </c>
      <c r="H36" s="15">
        <v>320</v>
      </c>
      <c r="I36" s="15">
        <v>200</v>
      </c>
      <c r="J36" s="15">
        <v>410</v>
      </c>
      <c r="K36" s="15">
        <v>460</v>
      </c>
      <c r="L36" s="15">
        <v>450</v>
      </c>
      <c r="M36" s="15">
        <v>110</v>
      </c>
      <c r="N36" s="15">
        <v>80</v>
      </c>
      <c r="O36" s="15">
        <v>1100</v>
      </c>
      <c r="P36" s="15">
        <v>190</v>
      </c>
      <c r="Q36" s="15">
        <v>60</v>
      </c>
      <c r="R36" s="15">
        <v>170</v>
      </c>
      <c r="S36" s="15">
        <v>0</v>
      </c>
      <c r="T36" s="16">
        <v>4460</v>
      </c>
    </row>
    <row r="37" spans="1:20">
      <c r="A37" s="17" t="s">
        <v>70</v>
      </c>
      <c r="B37" s="14" t="s">
        <v>32</v>
      </c>
      <c r="C37" s="15">
        <v>710</v>
      </c>
      <c r="D37" s="15">
        <v>1340</v>
      </c>
      <c r="E37" s="15">
        <v>680</v>
      </c>
      <c r="F37" s="15">
        <v>1800</v>
      </c>
      <c r="G37" s="15">
        <v>4570</v>
      </c>
      <c r="H37" s="15">
        <v>2230</v>
      </c>
      <c r="I37" s="15">
        <v>2590</v>
      </c>
      <c r="J37" s="15">
        <v>3750</v>
      </c>
      <c r="K37" s="15">
        <v>2510</v>
      </c>
      <c r="L37" s="15">
        <v>2160</v>
      </c>
      <c r="M37" s="15">
        <v>300</v>
      </c>
      <c r="N37" s="15">
        <v>460</v>
      </c>
      <c r="O37" s="15">
        <v>16020</v>
      </c>
      <c r="P37" s="15">
        <v>1010</v>
      </c>
      <c r="Q37" s="15">
        <v>550</v>
      </c>
      <c r="R37" s="15">
        <v>1230</v>
      </c>
      <c r="S37" s="15">
        <v>0</v>
      </c>
      <c r="T37" s="16">
        <v>41910</v>
      </c>
    </row>
    <row r="38" spans="1:20">
      <c r="A38" s="17" t="s">
        <v>70</v>
      </c>
      <c r="B38" s="14" t="s">
        <v>81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500</v>
      </c>
      <c r="T38" s="16">
        <v>500</v>
      </c>
    </row>
    <row r="39" spans="1:20">
      <c r="A39" s="17" t="s">
        <v>70</v>
      </c>
      <c r="B39" s="14">
        <v>83</v>
      </c>
      <c r="C39" s="15">
        <v>1410</v>
      </c>
      <c r="D39" s="15">
        <v>2680</v>
      </c>
      <c r="E39" s="15">
        <v>1350</v>
      </c>
      <c r="F39" s="15">
        <v>3600</v>
      </c>
      <c r="G39" s="15">
        <v>9130</v>
      </c>
      <c r="H39" s="15">
        <v>4450</v>
      </c>
      <c r="I39" s="15">
        <v>5170</v>
      </c>
      <c r="J39" s="15">
        <v>7500</v>
      </c>
      <c r="K39" s="15">
        <v>5020</v>
      </c>
      <c r="L39" s="15">
        <v>4310</v>
      </c>
      <c r="M39" s="15">
        <v>590</v>
      </c>
      <c r="N39" s="15">
        <v>920</v>
      </c>
      <c r="O39" s="15">
        <v>32030</v>
      </c>
      <c r="P39" s="15">
        <v>2020</v>
      </c>
      <c r="Q39" s="15">
        <v>1090</v>
      </c>
      <c r="R39" s="15">
        <v>2450</v>
      </c>
      <c r="S39" s="15">
        <v>0</v>
      </c>
      <c r="T39" s="16">
        <v>83720</v>
      </c>
    </row>
    <row r="40" spans="1:20">
      <c r="A40" s="17" t="s">
        <v>70</v>
      </c>
      <c r="B40" s="14" t="s">
        <v>82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990</v>
      </c>
      <c r="T40" s="16">
        <v>990</v>
      </c>
    </row>
    <row r="41" spans="1:20">
      <c r="A41" s="17" t="s">
        <v>70</v>
      </c>
      <c r="B41" s="14" t="s">
        <v>35</v>
      </c>
      <c r="C41" s="15">
        <v>120</v>
      </c>
      <c r="D41" s="15">
        <v>190</v>
      </c>
      <c r="E41" s="15">
        <v>80</v>
      </c>
      <c r="F41" s="15">
        <v>240</v>
      </c>
      <c r="G41" s="15">
        <v>690</v>
      </c>
      <c r="H41" s="15">
        <v>310</v>
      </c>
      <c r="I41" s="15">
        <v>430</v>
      </c>
      <c r="J41" s="15">
        <v>620</v>
      </c>
      <c r="K41" s="15">
        <v>470</v>
      </c>
      <c r="L41" s="15">
        <v>390</v>
      </c>
      <c r="M41" s="15">
        <v>90</v>
      </c>
      <c r="N41" s="15">
        <v>100</v>
      </c>
      <c r="O41" s="15">
        <v>2150</v>
      </c>
      <c r="P41" s="15">
        <v>200</v>
      </c>
      <c r="Q41" s="15">
        <v>130</v>
      </c>
      <c r="R41" s="15">
        <v>180</v>
      </c>
      <c r="S41" s="15">
        <v>0</v>
      </c>
      <c r="T41" s="16">
        <v>6390</v>
      </c>
    </row>
    <row r="42" spans="1:20">
      <c r="A42" s="17" t="s">
        <v>70</v>
      </c>
      <c r="B42" s="14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260</v>
      </c>
      <c r="T42" s="16">
        <v>260</v>
      </c>
    </row>
    <row r="43" spans="1:20">
      <c r="A43" s="17" t="s">
        <v>70</v>
      </c>
      <c r="B43" s="14" t="s">
        <v>84</v>
      </c>
      <c r="C43" s="15">
        <v>20</v>
      </c>
      <c r="D43" s="15">
        <v>30</v>
      </c>
      <c r="E43" s="15">
        <v>30</v>
      </c>
      <c r="F43" s="15">
        <v>40</v>
      </c>
      <c r="G43" s="15">
        <v>80</v>
      </c>
      <c r="H43" s="15">
        <v>70</v>
      </c>
      <c r="I43" s="15">
        <v>40</v>
      </c>
      <c r="J43" s="15">
        <v>90</v>
      </c>
      <c r="K43" s="15">
        <v>100</v>
      </c>
      <c r="L43" s="15">
        <v>90</v>
      </c>
      <c r="M43" s="15">
        <v>30</v>
      </c>
      <c r="N43" s="15">
        <v>20</v>
      </c>
      <c r="O43" s="15">
        <v>220</v>
      </c>
      <c r="P43" s="15">
        <v>40</v>
      </c>
      <c r="Q43" s="15">
        <v>20</v>
      </c>
      <c r="R43" s="15">
        <v>40</v>
      </c>
      <c r="S43" s="15">
        <v>0</v>
      </c>
      <c r="T43" s="16">
        <v>960</v>
      </c>
    </row>
    <row r="44" spans="1:20">
      <c r="A44" s="17" t="s">
        <v>70</v>
      </c>
      <c r="B44" s="14" t="s">
        <v>85</v>
      </c>
      <c r="C44" s="15">
        <v>10</v>
      </c>
      <c r="D44" s="15">
        <v>10</v>
      </c>
      <c r="E44" s="15">
        <v>10</v>
      </c>
      <c r="F44" s="15">
        <v>20</v>
      </c>
      <c r="G44" s="15">
        <v>30</v>
      </c>
      <c r="H44" s="15">
        <v>20</v>
      </c>
      <c r="I44" s="15">
        <v>30</v>
      </c>
      <c r="J44" s="15">
        <v>30</v>
      </c>
      <c r="K44" s="15">
        <v>30</v>
      </c>
      <c r="L44" s="15">
        <v>20</v>
      </c>
      <c r="M44" s="15">
        <v>20</v>
      </c>
      <c r="N44" s="15">
        <v>10</v>
      </c>
      <c r="O44" s="15">
        <v>60</v>
      </c>
      <c r="P44" s="15">
        <v>20</v>
      </c>
      <c r="Q44" s="15">
        <v>10</v>
      </c>
      <c r="R44" s="15">
        <v>20</v>
      </c>
      <c r="S44" s="15">
        <v>0</v>
      </c>
      <c r="T44" s="16">
        <v>350</v>
      </c>
    </row>
    <row r="45" spans="1:20">
      <c r="A45" s="17" t="s">
        <v>70</v>
      </c>
      <c r="B45" s="14" t="s">
        <v>36</v>
      </c>
      <c r="C45" s="15">
        <v>120</v>
      </c>
      <c r="D45" s="15">
        <v>190</v>
      </c>
      <c r="E45" s="15">
        <v>90</v>
      </c>
      <c r="F45" s="15">
        <v>270</v>
      </c>
      <c r="G45" s="15">
        <v>710</v>
      </c>
      <c r="H45" s="15">
        <v>330</v>
      </c>
      <c r="I45" s="15">
        <v>450</v>
      </c>
      <c r="J45" s="15">
        <v>630</v>
      </c>
      <c r="K45" s="15">
        <v>470</v>
      </c>
      <c r="L45" s="15">
        <v>400</v>
      </c>
      <c r="M45" s="15">
        <v>90</v>
      </c>
      <c r="N45" s="15">
        <v>100</v>
      </c>
      <c r="O45" s="15">
        <v>2160</v>
      </c>
      <c r="P45" s="15">
        <v>200</v>
      </c>
      <c r="Q45" s="15">
        <v>130</v>
      </c>
      <c r="R45" s="15">
        <v>190</v>
      </c>
      <c r="S45" s="15">
        <v>0</v>
      </c>
      <c r="T45" s="16">
        <v>6530</v>
      </c>
    </row>
    <row r="46" spans="1:20">
      <c r="A46" s="17" t="s">
        <v>70</v>
      </c>
      <c r="B46" s="14" t="s">
        <v>33</v>
      </c>
      <c r="C46" s="15">
        <v>710</v>
      </c>
      <c r="D46" s="15">
        <v>1340</v>
      </c>
      <c r="E46" s="15">
        <v>680</v>
      </c>
      <c r="F46" s="15">
        <v>1800</v>
      </c>
      <c r="G46" s="15">
        <v>4570</v>
      </c>
      <c r="H46" s="15">
        <v>2230</v>
      </c>
      <c r="I46" s="15">
        <v>2590</v>
      </c>
      <c r="J46" s="15">
        <v>3750</v>
      </c>
      <c r="K46" s="15">
        <v>2510</v>
      </c>
      <c r="L46" s="15">
        <v>2160</v>
      </c>
      <c r="M46" s="15">
        <v>300</v>
      </c>
      <c r="N46" s="15">
        <v>460</v>
      </c>
      <c r="O46" s="15">
        <v>16020</v>
      </c>
      <c r="P46" s="15">
        <v>1010</v>
      </c>
      <c r="Q46" s="15">
        <v>550</v>
      </c>
      <c r="R46" s="15">
        <v>1230</v>
      </c>
      <c r="S46" s="15">
        <v>0</v>
      </c>
      <c r="T46" s="16">
        <v>41910</v>
      </c>
    </row>
    <row r="47" spans="1:20">
      <c r="A47" s="17" t="s">
        <v>70</v>
      </c>
      <c r="B47" s="14" t="s">
        <v>34</v>
      </c>
      <c r="C47" s="15">
        <v>710</v>
      </c>
      <c r="D47" s="15">
        <v>1340</v>
      </c>
      <c r="E47" s="15">
        <v>680</v>
      </c>
      <c r="F47" s="15">
        <v>1800</v>
      </c>
      <c r="G47" s="15">
        <v>4570</v>
      </c>
      <c r="H47" s="15">
        <v>2230</v>
      </c>
      <c r="I47" s="15">
        <v>2590</v>
      </c>
      <c r="J47" s="15">
        <v>3750</v>
      </c>
      <c r="K47" s="15">
        <v>2510</v>
      </c>
      <c r="L47" s="15">
        <v>2160</v>
      </c>
      <c r="M47" s="15">
        <v>300</v>
      </c>
      <c r="N47" s="15">
        <v>460</v>
      </c>
      <c r="O47" s="15">
        <v>16020</v>
      </c>
      <c r="P47" s="15">
        <v>1010</v>
      </c>
      <c r="Q47" s="15">
        <v>550</v>
      </c>
      <c r="R47" s="15">
        <v>1230</v>
      </c>
      <c r="S47" s="15">
        <v>0</v>
      </c>
      <c r="T47" s="16">
        <v>41910</v>
      </c>
    </row>
    <row r="48" spans="1:20">
      <c r="A48" s="17" t="s">
        <v>70</v>
      </c>
      <c r="B48" s="14" t="s">
        <v>100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>
        <v>500</v>
      </c>
      <c r="T48" s="16">
        <v>500</v>
      </c>
    </row>
    <row r="49" spans="1:20" ht="11.25" customHeight="1">
      <c r="A49" s="17" t="s">
        <v>70</v>
      </c>
      <c r="B49" s="14" t="s">
        <v>86</v>
      </c>
      <c r="C49" s="15">
        <v>1410</v>
      </c>
      <c r="D49" s="15">
        <v>2680</v>
      </c>
      <c r="E49" s="15">
        <v>1350</v>
      </c>
      <c r="F49" s="15">
        <v>3600</v>
      </c>
      <c r="G49" s="15">
        <v>9130</v>
      </c>
      <c r="H49" s="15">
        <v>4450</v>
      </c>
      <c r="I49" s="15">
        <v>5170</v>
      </c>
      <c r="J49" s="15">
        <v>7500</v>
      </c>
      <c r="K49" s="15">
        <v>5020</v>
      </c>
      <c r="L49" s="15">
        <v>4310</v>
      </c>
      <c r="M49" s="15">
        <v>590</v>
      </c>
      <c r="N49" s="15">
        <v>920</v>
      </c>
      <c r="O49" s="15">
        <v>32030</v>
      </c>
      <c r="P49" s="15">
        <v>2020</v>
      </c>
      <c r="Q49" s="15">
        <v>1090</v>
      </c>
      <c r="R49" s="15">
        <v>2450</v>
      </c>
      <c r="S49" s="15">
        <v>990</v>
      </c>
      <c r="T49" s="16">
        <v>84710</v>
      </c>
    </row>
    <row r="50" spans="1:20">
      <c r="A50" s="17" t="s">
        <v>70</v>
      </c>
      <c r="B50" s="14" t="s">
        <v>87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400000</v>
      </c>
      <c r="P50" s="15">
        <v>0</v>
      </c>
      <c r="Q50" s="15">
        <v>0</v>
      </c>
      <c r="R50" s="15">
        <v>0</v>
      </c>
      <c r="S50" s="15">
        <v>0</v>
      </c>
      <c r="T50" s="16">
        <v>400000</v>
      </c>
    </row>
    <row r="51" spans="1:20">
      <c r="A51" s="17" t="s">
        <v>70</v>
      </c>
      <c r="B51" s="14" t="s">
        <v>88</v>
      </c>
      <c r="C51" s="34">
        <v>7480</v>
      </c>
      <c r="D51" s="34">
        <v>13870</v>
      </c>
      <c r="E51" s="34">
        <v>6860</v>
      </c>
      <c r="F51" s="34">
        <v>18570</v>
      </c>
      <c r="G51" s="34">
        <v>47970</v>
      </c>
      <c r="H51" s="34">
        <v>23080</v>
      </c>
      <c r="I51" s="34">
        <v>27500</v>
      </c>
      <c r="J51" s="34">
        <v>39940</v>
      </c>
      <c r="K51" s="34">
        <v>27220</v>
      </c>
      <c r="L51" s="34">
        <v>23260</v>
      </c>
      <c r="M51" s="34">
        <v>3480</v>
      </c>
      <c r="N51" s="34">
        <v>5120</v>
      </c>
      <c r="O51" s="34">
        <v>165580</v>
      </c>
      <c r="P51" s="34">
        <v>11060</v>
      </c>
      <c r="Q51" s="34">
        <v>6130</v>
      </c>
      <c r="R51" s="34">
        <v>12750</v>
      </c>
      <c r="S51" s="15">
        <v>0</v>
      </c>
      <c r="T51" s="16">
        <v>439870</v>
      </c>
    </row>
    <row r="52" spans="1:20">
      <c r="A52" s="17" t="s">
        <v>70</v>
      </c>
      <c r="B52" s="19" t="s">
        <v>90</v>
      </c>
      <c r="C52" s="15">
        <v>710</v>
      </c>
      <c r="D52" s="15">
        <v>1340</v>
      </c>
      <c r="E52" s="15">
        <v>680</v>
      </c>
      <c r="F52" s="15">
        <v>1800</v>
      </c>
      <c r="G52" s="15">
        <v>4570</v>
      </c>
      <c r="H52" s="15">
        <v>2230</v>
      </c>
      <c r="I52" s="15">
        <v>2590</v>
      </c>
      <c r="J52" s="15">
        <v>3750</v>
      </c>
      <c r="K52" s="15">
        <v>2510</v>
      </c>
      <c r="L52" s="15">
        <v>2160</v>
      </c>
      <c r="M52" s="15">
        <v>300</v>
      </c>
      <c r="N52" s="15">
        <v>460</v>
      </c>
      <c r="O52" s="15">
        <v>16020</v>
      </c>
      <c r="P52" s="15">
        <v>1010</v>
      </c>
      <c r="Q52" s="15">
        <v>550</v>
      </c>
      <c r="R52" s="15">
        <v>1230</v>
      </c>
      <c r="S52" s="15">
        <v>500</v>
      </c>
      <c r="T52" s="21">
        <v>42410</v>
      </c>
    </row>
    <row r="53" spans="1:20">
      <c r="A53" s="17" t="s">
        <v>70</v>
      </c>
      <c r="B53" s="19" t="s">
        <v>91</v>
      </c>
      <c r="C53" s="15">
        <v>710</v>
      </c>
      <c r="D53" s="15">
        <v>1340</v>
      </c>
      <c r="E53" s="15">
        <v>680</v>
      </c>
      <c r="F53" s="15">
        <v>1800</v>
      </c>
      <c r="G53" s="15">
        <v>4570</v>
      </c>
      <c r="H53" s="15">
        <v>2230</v>
      </c>
      <c r="I53" s="15">
        <v>2590</v>
      </c>
      <c r="J53" s="15">
        <v>3750</v>
      </c>
      <c r="K53" s="15">
        <v>2510</v>
      </c>
      <c r="L53" s="15">
        <v>2160</v>
      </c>
      <c r="M53" s="15">
        <v>300</v>
      </c>
      <c r="N53" s="15">
        <v>460</v>
      </c>
      <c r="O53" s="15">
        <v>16020</v>
      </c>
      <c r="P53" s="15">
        <v>1010</v>
      </c>
      <c r="Q53" s="15">
        <v>550</v>
      </c>
      <c r="R53" s="15">
        <v>1230</v>
      </c>
      <c r="S53" s="15">
        <v>500</v>
      </c>
      <c r="T53" s="21">
        <v>42410</v>
      </c>
    </row>
    <row r="54" spans="1:20"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1"/>
      <c r="P54" s="12"/>
      <c r="Q54" s="12"/>
      <c r="R54" s="12"/>
      <c r="S54" s="12"/>
      <c r="T54" s="12"/>
    </row>
    <row r="55" spans="1:20"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22"/>
    </row>
    <row r="56" spans="1:20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20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</row>
    <row r="58" spans="1:20">
      <c r="C58" s="23"/>
      <c r="D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1:20">
      <c r="C59" s="23"/>
      <c r="D59" s="23"/>
      <c r="F59" s="23"/>
      <c r="L59" s="23"/>
      <c r="M59" s="23"/>
      <c r="N59" s="23"/>
      <c r="O59" s="23"/>
      <c r="P59" s="23"/>
      <c r="Q59" s="23"/>
      <c r="R59" s="23"/>
      <c r="S59" s="23"/>
      <c r="T59" s="23"/>
    </row>
    <row r="60" spans="1:20">
      <c r="C60" s="23"/>
      <c r="D60" s="23"/>
      <c r="F60" s="23"/>
      <c r="L60" s="23"/>
      <c r="M60" s="23"/>
      <c r="N60" s="23"/>
      <c r="T60" s="23"/>
    </row>
    <row r="61" spans="1:20">
      <c r="B61" s="23"/>
      <c r="C61" s="23"/>
      <c r="D61" s="23"/>
      <c r="F61" s="23"/>
      <c r="G61" s="23"/>
      <c r="L61" s="23"/>
      <c r="M61" s="23"/>
      <c r="N61" s="23"/>
      <c r="T61" s="23"/>
    </row>
    <row r="62" spans="1:20">
      <c r="B62" s="23"/>
      <c r="C62" s="23"/>
      <c r="D62" s="23"/>
      <c r="F62" s="23"/>
      <c r="G62" s="23"/>
      <c r="L62" s="23"/>
      <c r="M62" s="23"/>
      <c r="N62" s="23"/>
      <c r="T62" s="23"/>
    </row>
    <row r="63" spans="1:20">
      <c r="C63" s="23"/>
      <c r="D63" s="23"/>
      <c r="F63" s="23"/>
      <c r="G63" s="23"/>
      <c r="L63" s="23"/>
      <c r="M63" s="23"/>
      <c r="N63" s="23"/>
      <c r="T63" s="23"/>
    </row>
    <row r="64" spans="1:20">
      <c r="C64" s="23"/>
      <c r="D64" s="23"/>
      <c r="F64" s="23"/>
      <c r="G64" s="23"/>
      <c r="L64" s="23"/>
      <c r="M64" s="23"/>
      <c r="N64" s="23"/>
      <c r="T64" s="23"/>
    </row>
    <row r="65" spans="2:20">
      <c r="C65" s="23"/>
      <c r="D65" s="23"/>
      <c r="F65" s="23"/>
      <c r="G65" s="23"/>
      <c r="L65" s="23"/>
      <c r="M65" s="23"/>
      <c r="N65" s="23"/>
      <c r="T65" s="23"/>
    </row>
    <row r="66" spans="2:20">
      <c r="C66" s="23"/>
      <c r="D66" s="23"/>
      <c r="F66" s="23"/>
      <c r="G66" s="23"/>
      <c r="L66" s="23"/>
      <c r="M66" s="23"/>
      <c r="N66" s="23"/>
      <c r="T66" s="23"/>
    </row>
    <row r="67" spans="2:20">
      <c r="C67" s="23"/>
      <c r="D67" s="23"/>
      <c r="F67" s="23"/>
      <c r="G67" s="23"/>
      <c r="L67" s="23"/>
      <c r="M67" s="23"/>
      <c r="N67" s="23"/>
      <c r="T67" s="23"/>
    </row>
    <row r="68" spans="2:20">
      <c r="C68" s="23"/>
      <c r="D68" s="23"/>
      <c r="F68" s="23"/>
      <c r="G68" s="23"/>
      <c r="L68" s="23"/>
      <c r="M68" s="23"/>
      <c r="N68" s="23"/>
      <c r="T68" s="23"/>
    </row>
    <row r="69" spans="2:20">
      <c r="C69" s="23"/>
      <c r="D69" s="23"/>
      <c r="F69" s="23"/>
      <c r="G69" s="23"/>
      <c r="L69" s="23"/>
      <c r="M69" s="23"/>
      <c r="N69" s="23"/>
      <c r="T69" s="23"/>
    </row>
    <row r="70" spans="2:20">
      <c r="B70" s="23"/>
      <c r="C70" s="23"/>
      <c r="D70" s="23"/>
      <c r="F70" s="23"/>
      <c r="G70" s="23"/>
      <c r="L70" s="23"/>
      <c r="M70" s="23"/>
      <c r="N70" s="23"/>
      <c r="T70" s="23"/>
    </row>
    <row r="71" spans="2:20">
      <c r="B71" s="23"/>
      <c r="C71" s="23"/>
      <c r="D71" s="23"/>
      <c r="F71" s="23"/>
      <c r="G71" s="23"/>
      <c r="L71" s="23"/>
      <c r="M71" s="23"/>
      <c r="N71" s="23"/>
      <c r="T71" s="23"/>
    </row>
    <row r="72" spans="2:20">
      <c r="B72" s="23"/>
      <c r="C72" s="23"/>
      <c r="D72" s="23"/>
      <c r="F72" s="23"/>
      <c r="G72" s="23"/>
      <c r="L72" s="23"/>
      <c r="M72" s="23"/>
      <c r="N72" s="23"/>
      <c r="T72" s="23"/>
    </row>
    <row r="73" spans="2:20">
      <c r="B73" s="23"/>
      <c r="C73" s="23"/>
      <c r="D73" s="23"/>
      <c r="F73" s="23"/>
      <c r="G73" s="23"/>
      <c r="M73" s="23"/>
      <c r="N73" s="23"/>
      <c r="S73" s="23"/>
      <c r="T73" s="23"/>
    </row>
    <row r="74" spans="2:20">
      <c r="B74" s="23"/>
      <c r="C74" s="23"/>
      <c r="D74" s="23"/>
      <c r="F74" s="23"/>
      <c r="G74" s="23"/>
      <c r="N74" s="23"/>
      <c r="T74" s="23"/>
    </row>
    <row r="75" spans="2:20">
      <c r="B75" s="23"/>
      <c r="C75" s="23"/>
      <c r="F75" s="23"/>
      <c r="G75" s="23"/>
      <c r="N75" s="23"/>
    </row>
    <row r="76" spans="2:20">
      <c r="B76" s="23"/>
      <c r="G76" s="23"/>
      <c r="N76" s="23"/>
    </row>
    <row r="77" spans="2:20">
      <c r="G77" s="23"/>
    </row>
  </sheetData>
  <mergeCells count="1">
    <mergeCell ref="C1:S1"/>
  </mergeCells>
  <phoneticPr fontId="13" type="noConversion"/>
  <conditionalFormatting sqref="C3:S39 C40:R40 C41:S50 S51 C52:S53">
    <cfRule type="cellIs" dxfId="1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21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0DBD-6537-42EF-9178-3BFFA78E588F}">
  <dimension ref="A1:K35"/>
  <sheetViews>
    <sheetView workbookViewId="0">
      <selection activeCell="N21" sqref="N21"/>
    </sheetView>
  </sheetViews>
  <sheetFormatPr baseColWidth="10" defaultColWidth="11.42578125" defaultRowHeight="15"/>
  <cols>
    <col min="1" max="1" width="16.5703125" style="1" customWidth="1"/>
    <col min="2" max="4" width="13.140625" style="1" customWidth="1"/>
    <col min="5" max="6" width="11.42578125" style="1"/>
    <col min="7" max="7" width="13.7109375" style="1" bestFit="1" customWidth="1"/>
    <col min="8" max="9" width="7.5703125" style="1" bestFit="1" customWidth="1"/>
    <col min="10" max="10" width="6.5703125" style="1" bestFit="1" customWidth="1"/>
    <col min="11" max="16384" width="11.42578125" style="1"/>
  </cols>
  <sheetData>
    <row r="1" spans="1:11">
      <c r="A1" s="9" t="s">
        <v>1</v>
      </c>
      <c r="B1" s="8" t="s">
        <v>0</v>
      </c>
      <c r="C1" s="8" t="s">
        <v>0</v>
      </c>
      <c r="D1" s="8" t="s">
        <v>0</v>
      </c>
      <c r="G1" s="9" t="s">
        <v>1</v>
      </c>
      <c r="H1" s="8" t="s">
        <v>0</v>
      </c>
      <c r="I1" s="8" t="s">
        <v>0</v>
      </c>
      <c r="J1" s="8" t="s">
        <v>0</v>
      </c>
    </row>
    <row r="2" spans="1:11">
      <c r="A2" s="4">
        <v>30</v>
      </c>
      <c r="B2" s="3">
        <v>5048</v>
      </c>
      <c r="C2" s="3">
        <v>5048</v>
      </c>
      <c r="D2" s="8"/>
      <c r="E2" s="2">
        <f t="shared" ref="E2:E32" si="0">SUM(B2:D2)</f>
        <v>10096</v>
      </c>
      <c r="G2" s="4">
        <v>30</v>
      </c>
      <c r="H2" s="3">
        <v>5363</v>
      </c>
      <c r="I2" s="3">
        <v>5363</v>
      </c>
      <c r="J2" s="8"/>
      <c r="K2" s="2">
        <f t="shared" ref="K2:K35" si="1">SUM(H2:J2)</f>
        <v>10726</v>
      </c>
    </row>
    <row r="3" spans="1:11">
      <c r="A3" s="4">
        <v>32</v>
      </c>
      <c r="B3" s="3">
        <v>127687</v>
      </c>
      <c r="C3" s="3">
        <v>370447</v>
      </c>
      <c r="D3" s="8"/>
      <c r="E3" s="2">
        <f t="shared" si="0"/>
        <v>498134</v>
      </c>
      <c r="G3" s="4">
        <v>32</v>
      </c>
      <c r="H3" s="3">
        <v>130626</v>
      </c>
      <c r="I3" s="3">
        <v>375908</v>
      </c>
      <c r="J3" s="8"/>
      <c r="K3" s="2">
        <f t="shared" si="1"/>
        <v>506534</v>
      </c>
    </row>
    <row r="4" spans="1:11">
      <c r="A4" s="4">
        <v>33</v>
      </c>
      <c r="B4" s="3">
        <v>31927</v>
      </c>
      <c r="C4" s="3">
        <v>92619</v>
      </c>
      <c r="D4" s="8"/>
      <c r="E4" s="2">
        <f t="shared" si="0"/>
        <v>124546</v>
      </c>
      <c r="G4" s="4">
        <v>33</v>
      </c>
      <c r="H4" s="3">
        <v>32662</v>
      </c>
      <c r="I4" s="3">
        <v>93981</v>
      </c>
      <c r="J4" s="8"/>
      <c r="K4" s="2">
        <f t="shared" si="1"/>
        <v>126643</v>
      </c>
    </row>
    <row r="5" spans="1:11">
      <c r="A5" s="4" t="s">
        <v>7</v>
      </c>
      <c r="B5" s="3">
        <v>15968</v>
      </c>
      <c r="C5" s="3">
        <v>46314</v>
      </c>
      <c r="D5" s="3">
        <v>46314</v>
      </c>
      <c r="E5" s="2">
        <f t="shared" si="0"/>
        <v>108596</v>
      </c>
      <c r="G5" s="4">
        <v>34</v>
      </c>
      <c r="H5" s="3">
        <v>263</v>
      </c>
      <c r="I5" s="3">
        <v>263</v>
      </c>
      <c r="J5" s="3">
        <v>263</v>
      </c>
      <c r="K5" s="2">
        <f t="shared" si="1"/>
        <v>789</v>
      </c>
    </row>
    <row r="6" spans="1:11">
      <c r="A6" s="4" t="s">
        <v>8</v>
      </c>
      <c r="B6" s="3">
        <v>15968</v>
      </c>
      <c r="C6" s="3">
        <v>46314</v>
      </c>
      <c r="D6" s="3">
        <v>46314</v>
      </c>
      <c r="E6" s="2">
        <f t="shared" si="0"/>
        <v>108596</v>
      </c>
      <c r="G6" s="4" t="s">
        <v>7</v>
      </c>
      <c r="H6" s="3">
        <v>16335</v>
      </c>
      <c r="I6" s="3">
        <v>46996</v>
      </c>
      <c r="J6" s="3">
        <v>46996</v>
      </c>
      <c r="K6" s="2">
        <f t="shared" si="1"/>
        <v>110327</v>
      </c>
    </row>
    <row r="7" spans="1:11">
      <c r="A7" s="4">
        <v>35</v>
      </c>
      <c r="B7" s="3">
        <v>15968</v>
      </c>
      <c r="C7" s="3">
        <v>46314</v>
      </c>
      <c r="D7" s="3">
        <v>46314</v>
      </c>
      <c r="E7" s="2">
        <f t="shared" si="0"/>
        <v>108596</v>
      </c>
      <c r="G7" s="4" t="s">
        <v>8</v>
      </c>
      <c r="H7" s="3">
        <v>16335</v>
      </c>
      <c r="I7" s="3">
        <v>46996</v>
      </c>
      <c r="J7" s="3">
        <v>46996</v>
      </c>
      <c r="K7" s="2">
        <f t="shared" si="1"/>
        <v>110327</v>
      </c>
    </row>
    <row r="8" spans="1:11">
      <c r="A8" s="4">
        <v>36</v>
      </c>
      <c r="B8" s="3">
        <v>15968</v>
      </c>
      <c r="C8" s="3">
        <v>46314</v>
      </c>
      <c r="D8" s="3">
        <v>46314</v>
      </c>
      <c r="E8" s="2">
        <f t="shared" si="0"/>
        <v>108596</v>
      </c>
      <c r="G8" s="4">
        <v>35</v>
      </c>
      <c r="H8" s="3">
        <v>16335</v>
      </c>
      <c r="I8" s="3">
        <v>46996</v>
      </c>
      <c r="J8" s="3">
        <v>46996</v>
      </c>
      <c r="K8" s="2">
        <f t="shared" si="1"/>
        <v>110327</v>
      </c>
    </row>
    <row r="9" spans="1:11">
      <c r="A9" s="4">
        <v>37</v>
      </c>
      <c r="B9" s="3">
        <v>15968</v>
      </c>
      <c r="C9" s="3">
        <v>46314</v>
      </c>
      <c r="D9" s="3">
        <v>46314</v>
      </c>
      <c r="E9" s="2">
        <f t="shared" si="0"/>
        <v>108596</v>
      </c>
      <c r="G9" s="4">
        <v>36</v>
      </c>
      <c r="H9" s="3">
        <v>16335</v>
      </c>
      <c r="I9" s="3">
        <v>46996</v>
      </c>
      <c r="J9" s="3">
        <v>46996</v>
      </c>
      <c r="K9" s="2">
        <f t="shared" si="1"/>
        <v>110327</v>
      </c>
    </row>
    <row r="10" spans="1:11">
      <c r="A10" s="4" t="s">
        <v>3</v>
      </c>
      <c r="B10" s="3">
        <v>15968</v>
      </c>
      <c r="C10" s="3">
        <v>46314</v>
      </c>
      <c r="D10" s="3">
        <v>46314</v>
      </c>
      <c r="E10" s="2">
        <f t="shared" si="0"/>
        <v>108596</v>
      </c>
      <c r="G10" s="4">
        <v>37</v>
      </c>
      <c r="H10" s="3">
        <v>16335</v>
      </c>
      <c r="I10" s="3">
        <v>46996</v>
      </c>
      <c r="J10" s="3">
        <v>46996</v>
      </c>
      <c r="K10" s="2">
        <f t="shared" si="1"/>
        <v>110327</v>
      </c>
    </row>
    <row r="11" spans="1:11">
      <c r="A11" s="7" t="s">
        <v>2</v>
      </c>
      <c r="B11" s="3">
        <v>38709</v>
      </c>
      <c r="C11" s="3">
        <v>39172</v>
      </c>
      <c r="D11" s="3">
        <v>39172</v>
      </c>
      <c r="E11" s="2">
        <f t="shared" si="0"/>
        <v>117053</v>
      </c>
      <c r="G11" s="4" t="s">
        <v>3</v>
      </c>
      <c r="H11" s="3">
        <v>16072</v>
      </c>
      <c r="I11" s="3">
        <v>46996</v>
      </c>
      <c r="J11" s="3">
        <v>46996</v>
      </c>
      <c r="K11" s="2">
        <f t="shared" si="1"/>
        <v>110064</v>
      </c>
    </row>
    <row r="12" spans="1:11">
      <c r="A12" s="4">
        <v>41</v>
      </c>
      <c r="B12" s="3">
        <v>5048</v>
      </c>
      <c r="C12" s="3">
        <v>5048</v>
      </c>
      <c r="D12" s="3">
        <v>5048</v>
      </c>
      <c r="E12" s="2">
        <f t="shared" si="0"/>
        <v>15144</v>
      </c>
      <c r="G12" s="7" t="s">
        <v>2</v>
      </c>
      <c r="H12" s="3">
        <v>38709</v>
      </c>
      <c r="I12" s="3">
        <v>41535</v>
      </c>
      <c r="J12" s="3">
        <v>28147</v>
      </c>
      <c r="K12" s="2">
        <f t="shared" si="1"/>
        <v>108391</v>
      </c>
    </row>
    <row r="13" spans="1:11">
      <c r="A13" s="4">
        <v>43</v>
      </c>
      <c r="B13" s="3">
        <v>15968</v>
      </c>
      <c r="C13" s="3">
        <v>46314</v>
      </c>
      <c r="D13" s="3">
        <v>46314</v>
      </c>
      <c r="E13" s="2">
        <f t="shared" si="0"/>
        <v>108596</v>
      </c>
      <c r="G13" s="4">
        <v>41</v>
      </c>
      <c r="H13" s="3">
        <v>5363</v>
      </c>
      <c r="I13" s="3">
        <v>5363</v>
      </c>
      <c r="J13" s="3">
        <v>5363</v>
      </c>
      <c r="K13" s="2">
        <f t="shared" si="1"/>
        <v>16089</v>
      </c>
    </row>
    <row r="14" spans="1:11">
      <c r="A14" s="4">
        <v>44</v>
      </c>
      <c r="B14" s="3">
        <v>2527</v>
      </c>
      <c r="C14" s="3">
        <v>2527</v>
      </c>
      <c r="D14" s="3">
        <v>2527</v>
      </c>
      <c r="E14" s="2">
        <f t="shared" si="0"/>
        <v>7581</v>
      </c>
      <c r="G14" s="4">
        <v>42</v>
      </c>
      <c r="H14" s="3">
        <v>525</v>
      </c>
      <c r="I14" s="3">
        <v>525</v>
      </c>
      <c r="J14" s="3">
        <v>525</v>
      </c>
      <c r="K14" s="2">
        <f t="shared" si="1"/>
        <v>1575</v>
      </c>
    </row>
    <row r="15" spans="1:11">
      <c r="A15" s="4">
        <v>45</v>
      </c>
      <c r="B15" s="3">
        <v>533</v>
      </c>
      <c r="C15" s="3">
        <v>995</v>
      </c>
      <c r="D15" s="3">
        <v>995</v>
      </c>
      <c r="E15" s="2">
        <f t="shared" si="0"/>
        <v>2523</v>
      </c>
      <c r="G15" s="4">
        <v>43</v>
      </c>
      <c r="H15" s="3">
        <v>16335</v>
      </c>
      <c r="I15" s="3">
        <v>46996</v>
      </c>
      <c r="J15" s="3">
        <v>46996</v>
      </c>
      <c r="K15" s="2">
        <f t="shared" si="1"/>
        <v>110327</v>
      </c>
    </row>
    <row r="16" spans="1:11">
      <c r="A16" s="6">
        <v>46</v>
      </c>
      <c r="B16" s="3">
        <v>4800</v>
      </c>
      <c r="C16" s="3">
        <v>4800</v>
      </c>
      <c r="D16" s="3">
        <v>4800</v>
      </c>
      <c r="E16" s="2">
        <f t="shared" si="0"/>
        <v>14400</v>
      </c>
      <c r="G16" s="4">
        <v>44</v>
      </c>
      <c r="H16" s="3">
        <v>2685</v>
      </c>
      <c r="I16" s="3">
        <v>2685</v>
      </c>
      <c r="J16" s="3">
        <v>5363</v>
      </c>
      <c r="K16" s="2">
        <f t="shared" si="1"/>
        <v>10733</v>
      </c>
    </row>
    <row r="17" spans="1:11">
      <c r="A17" s="6">
        <v>49</v>
      </c>
      <c r="B17" s="3">
        <v>272</v>
      </c>
      <c r="C17" s="3">
        <v>995</v>
      </c>
      <c r="D17" s="3">
        <v>995</v>
      </c>
      <c r="E17" s="2">
        <f t="shared" si="0"/>
        <v>2262</v>
      </c>
      <c r="G17" s="4">
        <v>45</v>
      </c>
      <c r="H17" s="3">
        <v>533</v>
      </c>
      <c r="I17" s="3">
        <v>995</v>
      </c>
      <c r="J17" s="3">
        <v>995</v>
      </c>
      <c r="K17" s="2">
        <f t="shared" si="1"/>
        <v>2523</v>
      </c>
    </row>
    <row r="18" spans="1:11">
      <c r="A18" s="6">
        <v>50</v>
      </c>
      <c r="B18" s="3">
        <v>272</v>
      </c>
      <c r="C18" s="3">
        <v>995</v>
      </c>
      <c r="D18" s="3">
        <v>995</v>
      </c>
      <c r="E18" s="2">
        <f t="shared" si="0"/>
        <v>2262</v>
      </c>
      <c r="G18" s="6">
        <v>46</v>
      </c>
      <c r="H18" s="3">
        <v>5100</v>
      </c>
      <c r="I18" s="3">
        <v>5115</v>
      </c>
      <c r="J18" s="3">
        <v>5100</v>
      </c>
      <c r="K18" s="2">
        <f t="shared" si="1"/>
        <v>15315</v>
      </c>
    </row>
    <row r="19" spans="1:11">
      <c r="A19" s="6">
        <v>51</v>
      </c>
      <c r="B19" s="3">
        <v>386</v>
      </c>
      <c r="C19" s="3">
        <v>386</v>
      </c>
      <c r="E19" s="2">
        <f t="shared" si="0"/>
        <v>772</v>
      </c>
      <c r="G19" s="6">
        <v>49</v>
      </c>
      <c r="H19" s="3">
        <v>272</v>
      </c>
      <c r="I19" s="3">
        <v>995</v>
      </c>
      <c r="J19" s="3">
        <v>995</v>
      </c>
      <c r="K19" s="2">
        <f t="shared" si="1"/>
        <v>2262</v>
      </c>
    </row>
    <row r="20" spans="1:11">
      <c r="A20" s="5">
        <v>52</v>
      </c>
      <c r="B20" s="3">
        <v>15200</v>
      </c>
      <c r="C20" s="3">
        <v>44100</v>
      </c>
      <c r="D20" s="3">
        <v>44100</v>
      </c>
      <c r="E20" s="2">
        <f t="shared" si="0"/>
        <v>103400</v>
      </c>
      <c r="G20" s="6">
        <v>50</v>
      </c>
      <c r="H20" s="3">
        <v>272</v>
      </c>
      <c r="I20" s="3">
        <v>995</v>
      </c>
      <c r="J20" s="3">
        <v>995</v>
      </c>
      <c r="K20" s="2">
        <f t="shared" si="1"/>
        <v>2262</v>
      </c>
    </row>
    <row r="21" spans="1:11">
      <c r="A21" s="4">
        <v>53</v>
      </c>
      <c r="B21" s="3">
        <v>2627</v>
      </c>
      <c r="C21" s="3">
        <v>4939</v>
      </c>
      <c r="E21" s="2">
        <f t="shared" si="0"/>
        <v>7566</v>
      </c>
      <c r="G21" s="6">
        <v>51</v>
      </c>
      <c r="H21" s="3">
        <v>386</v>
      </c>
      <c r="I21" s="3">
        <v>386</v>
      </c>
      <c r="J21" s="3"/>
      <c r="K21" s="2">
        <f t="shared" si="1"/>
        <v>772</v>
      </c>
    </row>
    <row r="22" spans="1:11">
      <c r="A22" s="4">
        <v>54</v>
      </c>
      <c r="B22" s="3">
        <v>15968</v>
      </c>
      <c r="C22" s="3">
        <v>46314</v>
      </c>
      <c r="D22" s="3">
        <v>46314</v>
      </c>
      <c r="E22" s="2">
        <f t="shared" si="0"/>
        <v>108596</v>
      </c>
      <c r="G22" s="5">
        <v>52</v>
      </c>
      <c r="H22" s="3">
        <v>15550</v>
      </c>
      <c r="I22" s="3">
        <v>44750</v>
      </c>
      <c r="J22" s="3">
        <v>44750</v>
      </c>
      <c r="K22" s="2">
        <f t="shared" si="1"/>
        <v>105050</v>
      </c>
    </row>
    <row r="23" spans="1:11">
      <c r="A23" s="4">
        <v>60</v>
      </c>
      <c r="B23" s="3">
        <v>15968</v>
      </c>
      <c r="C23" s="3">
        <v>46314</v>
      </c>
      <c r="D23" s="3">
        <v>46314</v>
      </c>
      <c r="E23" s="2">
        <f t="shared" si="0"/>
        <v>108596</v>
      </c>
      <c r="G23" s="4">
        <v>53</v>
      </c>
      <c r="H23" s="3">
        <v>2627</v>
      </c>
      <c r="I23" s="3">
        <v>4939</v>
      </c>
      <c r="J23" s="3"/>
      <c r="K23" s="2">
        <f t="shared" si="1"/>
        <v>7566</v>
      </c>
    </row>
    <row r="24" spans="1:11">
      <c r="A24" s="4">
        <v>61</v>
      </c>
      <c r="B24" s="3">
        <v>2527</v>
      </c>
      <c r="C24" s="3">
        <v>2527</v>
      </c>
      <c r="D24" s="3">
        <v>2527</v>
      </c>
      <c r="E24" s="2">
        <f t="shared" si="0"/>
        <v>7581</v>
      </c>
      <c r="G24" s="4">
        <v>54</v>
      </c>
      <c r="H24" s="3">
        <v>16335</v>
      </c>
      <c r="I24" s="3">
        <v>46996</v>
      </c>
      <c r="J24" s="3">
        <v>46996</v>
      </c>
      <c r="K24" s="2">
        <f t="shared" si="1"/>
        <v>110327</v>
      </c>
    </row>
    <row r="25" spans="1:11">
      <c r="A25" s="4">
        <v>62</v>
      </c>
      <c r="B25" s="3">
        <v>15968</v>
      </c>
      <c r="C25" s="3">
        <v>46314</v>
      </c>
      <c r="E25" s="2">
        <f t="shared" si="0"/>
        <v>62282</v>
      </c>
      <c r="G25" s="4">
        <v>60</v>
      </c>
      <c r="H25" s="3">
        <v>16335</v>
      </c>
      <c r="I25" s="3">
        <v>46996</v>
      </c>
      <c r="J25" s="3">
        <v>46996</v>
      </c>
      <c r="K25" s="2">
        <f t="shared" si="1"/>
        <v>110327</v>
      </c>
    </row>
    <row r="26" spans="1:11">
      <c r="A26" s="4">
        <v>71</v>
      </c>
      <c r="B26" s="3">
        <v>2527</v>
      </c>
      <c r="C26" s="3">
        <v>3211</v>
      </c>
      <c r="D26" s="3">
        <v>3211</v>
      </c>
      <c r="E26" s="2">
        <f t="shared" si="0"/>
        <v>8949</v>
      </c>
      <c r="G26" s="4">
        <v>61</v>
      </c>
      <c r="H26" s="3">
        <v>2685</v>
      </c>
      <c r="I26" s="3">
        <v>2685</v>
      </c>
      <c r="J26" s="3">
        <v>2685</v>
      </c>
      <c r="K26" s="2">
        <f t="shared" si="1"/>
        <v>8055</v>
      </c>
    </row>
    <row r="27" spans="1:11">
      <c r="A27" s="4">
        <v>72</v>
      </c>
      <c r="B27" s="3">
        <v>2527</v>
      </c>
      <c r="C27" s="3">
        <v>3211</v>
      </c>
      <c r="D27" s="3">
        <v>3211</v>
      </c>
      <c r="E27" s="2">
        <f t="shared" si="0"/>
        <v>8949</v>
      </c>
      <c r="G27" s="4">
        <v>62</v>
      </c>
      <c r="H27" s="3">
        <v>16335</v>
      </c>
      <c r="I27" s="3">
        <v>46996</v>
      </c>
      <c r="J27" s="3"/>
      <c r="K27" s="2">
        <f t="shared" si="1"/>
        <v>63331</v>
      </c>
    </row>
    <row r="28" spans="1:11">
      <c r="A28" s="4">
        <v>73</v>
      </c>
      <c r="B28" s="3">
        <v>2527</v>
      </c>
      <c r="C28" s="3">
        <v>3211</v>
      </c>
      <c r="D28" s="3">
        <v>3211</v>
      </c>
      <c r="E28" s="2">
        <f t="shared" si="0"/>
        <v>8949</v>
      </c>
      <c r="G28" s="4">
        <v>71</v>
      </c>
      <c r="H28" s="3">
        <v>2648</v>
      </c>
      <c r="I28" s="3">
        <v>3211</v>
      </c>
      <c r="J28" s="3">
        <v>3211</v>
      </c>
      <c r="K28" s="2">
        <f t="shared" si="1"/>
        <v>9070</v>
      </c>
    </row>
    <row r="29" spans="1:11">
      <c r="A29" s="4">
        <v>74</v>
      </c>
      <c r="B29" s="3">
        <v>2527</v>
      </c>
      <c r="C29" s="3">
        <v>3211</v>
      </c>
      <c r="D29" s="3">
        <v>3211</v>
      </c>
      <c r="E29" s="2">
        <f t="shared" si="0"/>
        <v>8949</v>
      </c>
      <c r="G29" s="4">
        <v>72</v>
      </c>
      <c r="H29" s="3">
        <v>2648</v>
      </c>
      <c r="I29" s="3">
        <v>3211</v>
      </c>
      <c r="J29" s="3">
        <v>3211</v>
      </c>
      <c r="K29" s="2">
        <f t="shared" si="1"/>
        <v>9070</v>
      </c>
    </row>
    <row r="30" spans="1:11">
      <c r="A30" s="4" t="s">
        <v>9</v>
      </c>
      <c r="B30" s="3">
        <v>7567</v>
      </c>
      <c r="C30" s="3">
        <v>9613</v>
      </c>
      <c r="D30" s="3">
        <v>9613</v>
      </c>
      <c r="E30" s="2">
        <f t="shared" si="0"/>
        <v>26793</v>
      </c>
      <c r="G30" s="4">
        <v>73</v>
      </c>
      <c r="H30" s="3">
        <v>2819.6</v>
      </c>
      <c r="I30" s="3">
        <v>3211</v>
      </c>
      <c r="J30" s="3">
        <v>3211</v>
      </c>
      <c r="K30" s="2">
        <f t="shared" si="1"/>
        <v>9241.6</v>
      </c>
    </row>
    <row r="31" spans="1:11">
      <c r="A31" s="4" t="s">
        <v>10</v>
      </c>
      <c r="B31" s="3">
        <v>7567</v>
      </c>
      <c r="C31" s="3">
        <v>9613</v>
      </c>
      <c r="D31" s="3">
        <v>9613</v>
      </c>
      <c r="E31" s="2">
        <f t="shared" si="0"/>
        <v>26793</v>
      </c>
      <c r="G31" s="4">
        <v>74</v>
      </c>
      <c r="H31" s="3">
        <v>2819.6</v>
      </c>
      <c r="I31" s="3">
        <v>3211</v>
      </c>
      <c r="J31" s="3">
        <v>3211</v>
      </c>
      <c r="K31" s="2">
        <f t="shared" si="1"/>
        <v>9241.6</v>
      </c>
    </row>
    <row r="32" spans="1:11">
      <c r="A32" s="4" t="s">
        <v>11</v>
      </c>
      <c r="B32" s="3"/>
      <c r="C32" s="3">
        <v>9613</v>
      </c>
      <c r="E32" s="2">
        <f t="shared" si="0"/>
        <v>9613</v>
      </c>
      <c r="G32" s="4" t="s">
        <v>4</v>
      </c>
      <c r="H32" s="3">
        <v>8099.6</v>
      </c>
      <c r="I32" s="3">
        <v>9613</v>
      </c>
      <c r="J32" s="3">
        <v>9613</v>
      </c>
      <c r="K32" s="2">
        <f t="shared" si="1"/>
        <v>27325.599999999999</v>
      </c>
    </row>
    <row r="33" spans="7:11">
      <c r="G33" s="4" t="s">
        <v>5</v>
      </c>
      <c r="H33" s="3">
        <v>5423</v>
      </c>
      <c r="I33" s="3">
        <v>6819</v>
      </c>
      <c r="K33" s="2">
        <f t="shared" si="1"/>
        <v>12242</v>
      </c>
    </row>
    <row r="34" spans="7:11">
      <c r="G34" s="4" t="s">
        <v>6</v>
      </c>
      <c r="H34" s="3">
        <v>7928</v>
      </c>
      <c r="I34" s="3">
        <v>9613</v>
      </c>
      <c r="K34" s="2">
        <f t="shared" si="1"/>
        <v>17541</v>
      </c>
    </row>
    <row r="35" spans="7:11">
      <c r="G35" s="4" t="s">
        <v>12</v>
      </c>
      <c r="I35" s="3">
        <v>9613</v>
      </c>
      <c r="K35" s="2">
        <f t="shared" si="1"/>
        <v>9613</v>
      </c>
    </row>
  </sheetData>
  <conditionalFormatting sqref="D5:D18 D20 D22:D24 D26:D3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Línea 1</vt:lpstr>
      <vt:lpstr>Línea 2</vt:lpstr>
      <vt:lpstr>Línea 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Iparraguirre</dc:creator>
  <cp:lastModifiedBy>Marcelo Ignacio Arroyo Troncoso</cp:lastModifiedBy>
  <cp:lastPrinted>2017-03-14T13:56:10Z</cp:lastPrinted>
  <dcterms:created xsi:type="dcterms:W3CDTF">2001-05-03T19:46:39Z</dcterms:created>
  <dcterms:modified xsi:type="dcterms:W3CDTF">2023-08-29T19:27:23Z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